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ES GAS\Licitações\1 - Projeto Básico\20211201 - Central Telefonica IPPBX e Ramais\MD\20220513\"/>
    </mc:Choice>
  </mc:AlternateContent>
  <xr:revisionPtr revIDLastSave="0" documentId="13_ncr:1_{A4E2CB6F-5B41-4B3D-9E06-7811DF6F87B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2" i="1" l="1"/>
  <c r="O32" i="1"/>
  <c r="N32" i="1"/>
  <c r="M32" i="1"/>
  <c r="K32" i="1"/>
  <c r="E29" i="1"/>
  <c r="H29" i="1" s="1"/>
  <c r="E28" i="1"/>
  <c r="H28" i="1" s="1"/>
  <c r="E27" i="1"/>
  <c r="H27" i="1" s="1"/>
  <c r="E26" i="1"/>
  <c r="H26" i="1" s="1"/>
  <c r="E30" i="1"/>
  <c r="H30" i="1"/>
  <c r="H31" i="1"/>
  <c r="H25" i="1" l="1"/>
  <c r="H24" i="1"/>
  <c r="H23" i="1"/>
  <c r="H22" i="1" l="1"/>
  <c r="H32" i="1" s="1"/>
</calcChain>
</file>

<file path=xl/sharedStrings.xml><?xml version="1.0" encoding="utf-8"?>
<sst xmlns="http://schemas.openxmlformats.org/spreadsheetml/2006/main" count="85" uniqueCount="71">
  <si>
    <t>ITEM</t>
  </si>
  <si>
    <t>DESCRIÇÃO</t>
  </si>
  <si>
    <t>TOTAL</t>
  </si>
  <si>
    <t>ASSINATURAS</t>
  </si>
  <si>
    <t>COMPANHIA DE GÁS DO ESPÍRITO SANTO – ES GÁS</t>
  </si>
  <si>
    <t>CONTRATADA</t>
  </si>
  <si>
    <t>01.00</t>
  </si>
  <si>
    <t>UNIDADE</t>
  </si>
  <si>
    <t>PREÇO
UNITÁRIO</t>
  </si>
  <si>
    <t>PREÇO
TOTAL</t>
  </si>
  <si>
    <t>VALOR GLOBAL POR EXTENSO</t>
  </si>
  <si>
    <t>OBSERVAÇÕES</t>
  </si>
  <si>
    <t>02.00</t>
  </si>
  <si>
    <t>mês</t>
  </si>
  <si>
    <t>Endereço:</t>
  </si>
  <si>
    <t>Companhia de Gás do Espírito Santo - ES Gás</t>
  </si>
  <si>
    <t>Razão Social:</t>
  </si>
  <si>
    <t>Telefone:</t>
  </si>
  <si>
    <t>CNPJ:</t>
  </si>
  <si>
    <t>e-mail:</t>
  </si>
  <si>
    <t>DADOS DA CONTRATANTE</t>
  </si>
  <si>
    <t>DADOS DA PROPONENTE</t>
  </si>
  <si>
    <t>QTDE.</t>
  </si>
  <si>
    <t>ES</t>
  </si>
  <si>
    <t>Vitória</t>
  </si>
  <si>
    <t>UF:</t>
  </si>
  <si>
    <t>Cidade:</t>
  </si>
  <si>
    <t>Insc. Estadual:</t>
  </si>
  <si>
    <t>Planilha de Preços Unitários</t>
  </si>
  <si>
    <t>083.593.06-3</t>
  </si>
  <si>
    <t>34.307.295/0001-65</t>
  </si>
  <si>
    <t>Avenida Nossa Senhora da Penha, nº 714, 11º andar, Praia do Canto,  CEP 29.055-130</t>
  </si>
  <si>
    <t>01.01</t>
  </si>
  <si>
    <t>01.02</t>
  </si>
  <si>
    <t>02.01</t>
  </si>
  <si>
    <t>02.02</t>
  </si>
  <si>
    <t>Serviço de Implantação da Solução</t>
  </si>
  <si>
    <t>Implantação</t>
  </si>
  <si>
    <t>02.03</t>
  </si>
  <si>
    <t>Serviço de Manutenção e Suporte Técnico</t>
  </si>
  <si>
    <t>Implementação e Sustentação</t>
  </si>
  <si>
    <t>02.04</t>
  </si>
  <si>
    <t>02.05</t>
  </si>
  <si>
    <t>02.06</t>
  </si>
  <si>
    <t>Serviço de Locação Mensal</t>
  </si>
  <si>
    <r>
      <t xml:space="preserve">Serviços de Telefonia IP VoIP
</t>
    </r>
    <r>
      <rPr>
        <b/>
        <sz val="8"/>
        <color rgb="FF000000"/>
        <rFont val="Arial"/>
        <family val="2"/>
      </rPr>
      <t>Central Telefônica IP BPX,Sistema Controlador de Borda de Secção, Devices (Terminais IP, Aplicativo Mobile, SoftPhone, Portal), Sistema de Tarifação Telefônica.</t>
    </r>
  </si>
  <si>
    <t>Gestores</t>
  </si>
  <si>
    <t>Salas de reunião</t>
  </si>
  <si>
    <t>Recepção (Matriz e COGN)</t>
  </si>
  <si>
    <t>Aparelho Avançado</t>
  </si>
  <si>
    <t>Usuário Avançado</t>
  </si>
  <si>
    <t>Força de trabalho</t>
  </si>
  <si>
    <r>
      <t xml:space="preserve">Locação de Aparelho Básico
</t>
    </r>
    <r>
      <rPr>
        <sz val="8"/>
        <color theme="1"/>
        <rFont val="Arial"/>
        <family val="2"/>
      </rPr>
      <t>(90 aparelhos telefônicos)</t>
    </r>
  </si>
  <si>
    <r>
      <t xml:space="preserve">Locação de Aparelho Avançado
</t>
    </r>
    <r>
      <rPr>
        <sz val="8"/>
        <color theme="1"/>
        <rFont val="Arial"/>
        <family val="2"/>
      </rPr>
      <t>(10 aparelhos telefônicos)</t>
    </r>
  </si>
  <si>
    <r>
      <t xml:space="preserve">Usuário Avançado
</t>
    </r>
    <r>
      <rPr>
        <sz val="8"/>
        <color theme="1"/>
        <rFont val="Arial"/>
        <family val="2"/>
      </rPr>
      <t>(100 licenças)</t>
    </r>
  </si>
  <si>
    <r>
      <t xml:space="preserve">Usuário Básico
</t>
    </r>
    <r>
      <rPr>
        <sz val="8"/>
        <color theme="1"/>
        <rFont val="Arial"/>
        <family val="2"/>
      </rPr>
      <t>(20 licenças)</t>
    </r>
  </si>
  <si>
    <t>Aparelho Básico</t>
  </si>
  <si>
    <t>Softphone</t>
  </si>
  <si>
    <t>Backup</t>
  </si>
  <si>
    <t>Usuário Báscio</t>
  </si>
  <si>
    <t>Recurso</t>
  </si>
  <si>
    <t>Diretores</t>
  </si>
  <si>
    <t>*teremos 100 aparelhos, mas 120 usuários, logo, 20 usuários avançados farão uso apenas do softphone.</t>
  </si>
  <si>
    <r>
      <t xml:space="preserve">unidade
</t>
    </r>
    <r>
      <rPr>
        <sz val="8"/>
        <color theme="1"/>
        <rFont val="Arial"/>
        <family val="2"/>
      </rPr>
      <t>por mês</t>
    </r>
  </si>
  <si>
    <r>
      <t xml:space="preserve">SIP Trunking - 30 Canais
</t>
    </r>
    <r>
      <rPr>
        <sz val="8"/>
        <color theme="1"/>
        <rFont val="Arial"/>
        <family val="2"/>
      </rPr>
      <t>(30 licenças por mês)</t>
    </r>
  </si>
  <si>
    <r>
      <t xml:space="preserve">Session Border Controller
</t>
    </r>
    <r>
      <rPr>
        <sz val="8"/>
        <color theme="1"/>
        <rFont val="Arial"/>
        <family val="2"/>
      </rPr>
      <t>(1 licença por mês)</t>
    </r>
  </si>
  <si>
    <t>Usuário Basic</t>
  </si>
  <si>
    <t>Usuário Advanced</t>
  </si>
  <si>
    <t>Somemente ramal</t>
  </si>
  <si>
    <t>Aparelho IP + Softphone + Aplicativo Mobile + Portal do usuário</t>
  </si>
  <si>
    <t>DATA: 06/06/2022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</si>
</sst>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7" fillId="0" borderId="1" xfId="0" applyFont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44" fontId="12" fillId="4" borderId="4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44" fontId="12" fillId="5" borderId="1" xfId="2" applyFont="1" applyFill="1" applyBorder="1" applyAlignment="1">
      <alignment horizontal="right" vertical="center"/>
    </xf>
    <xf numFmtId="9" fontId="7" fillId="0" borderId="1" xfId="3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 indent="3"/>
    </xf>
    <xf numFmtId="0" fontId="7" fillId="0" borderId="4" xfId="0" applyFont="1" applyBorder="1" applyAlignment="1">
      <alignment horizontal="left" vertical="center" wrapText="1" indent="3"/>
    </xf>
    <xf numFmtId="0" fontId="12" fillId="7" borderId="2" xfId="0" applyFont="1" applyFill="1" applyBorder="1" applyAlignment="1">
      <alignment horizontal="right" vertical="center"/>
    </xf>
    <xf numFmtId="0" fontId="12" fillId="7" borderId="4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6" fillId="10" borderId="8" xfId="0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vertical="center"/>
    </xf>
    <xf numFmtId="0" fontId="16" fillId="10" borderId="10" xfId="0" applyFont="1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3</xdr:col>
      <xdr:colOff>139188</xdr:colOff>
      <xdr:row>1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670EA5-5649-4480-86AD-C3FCE02A4A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28600"/>
          <a:ext cx="1234563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9"/>
  <sheetViews>
    <sheetView tabSelected="1" zoomScaleNormal="100" workbookViewId="0">
      <selection activeCell="E31" sqref="E31"/>
    </sheetView>
  </sheetViews>
  <sheetFormatPr defaultRowHeight="15" x14ac:dyDescent="0.25"/>
  <cols>
    <col min="1" max="1" width="1.7109375" customWidth="1"/>
    <col min="2" max="2" width="6.85546875" customWidth="1"/>
    <col min="3" max="3" width="10.42578125" customWidth="1"/>
    <col min="4" max="4" width="35.85546875" customWidth="1"/>
    <col min="5" max="5" width="16.85546875" bestFit="1" customWidth="1"/>
    <col min="6" max="6" width="12.5703125" customWidth="1"/>
    <col min="7" max="7" width="15.7109375" customWidth="1"/>
    <col min="8" max="8" width="16.5703125" bestFit="1" customWidth="1"/>
    <col min="9" max="9" width="1.7109375" customWidth="1"/>
    <col min="10" max="10" width="24.5703125" bestFit="1" customWidth="1"/>
    <col min="11" max="12" width="17" bestFit="1" customWidth="1"/>
    <col min="13" max="15" width="18.140625" bestFit="1" customWidth="1"/>
  </cols>
  <sheetData>
    <row r="2" spans="2:8" ht="75" customHeight="1" x14ac:dyDescent="0.25">
      <c r="B2" s="54" t="s">
        <v>28</v>
      </c>
      <c r="C2" s="54"/>
      <c r="D2" s="54"/>
      <c r="E2" s="54"/>
      <c r="F2" s="54"/>
      <c r="G2" s="54"/>
      <c r="H2" s="54"/>
    </row>
    <row r="3" spans="2:8" ht="63" customHeight="1" x14ac:dyDescent="0.25">
      <c r="B3" s="55" t="s">
        <v>45</v>
      </c>
      <c r="C3" s="55"/>
      <c r="D3" s="55"/>
      <c r="E3" s="55"/>
      <c r="F3" s="55"/>
      <c r="G3" s="55"/>
      <c r="H3" s="55"/>
    </row>
    <row r="4" spans="2:8" x14ac:dyDescent="0.25">
      <c r="B4" s="62"/>
      <c r="C4" s="62"/>
      <c r="D4" s="62"/>
      <c r="E4" s="62"/>
      <c r="F4" s="62"/>
      <c r="G4" s="62"/>
      <c r="H4" s="62"/>
    </row>
    <row r="5" spans="2:8" s="6" customFormat="1" ht="20.100000000000001" customHeight="1" x14ac:dyDescent="0.2">
      <c r="B5" s="58" t="s">
        <v>20</v>
      </c>
      <c r="C5" s="58"/>
      <c r="D5" s="58"/>
      <c r="E5" s="58"/>
      <c r="F5" s="59"/>
      <c r="G5" s="59"/>
      <c r="H5" s="58"/>
    </row>
    <row r="6" spans="2:8" s="6" customFormat="1" ht="15" customHeight="1" x14ac:dyDescent="0.2">
      <c r="B6" s="25" t="s">
        <v>16</v>
      </c>
      <c r="C6" s="26"/>
      <c r="D6" s="63" t="s">
        <v>15</v>
      </c>
      <c r="E6" s="64"/>
      <c r="F6" s="64"/>
      <c r="G6" s="64"/>
      <c r="H6" s="65"/>
    </row>
    <row r="7" spans="2:8" s="6" customFormat="1" ht="15" customHeight="1" x14ac:dyDescent="0.2">
      <c r="B7" s="25" t="s">
        <v>14</v>
      </c>
      <c r="C7" s="26"/>
      <c r="D7" s="30" t="s">
        <v>31</v>
      </c>
      <c r="E7" s="31"/>
      <c r="F7" s="31"/>
      <c r="G7" s="31"/>
      <c r="H7" s="34"/>
    </row>
    <row r="8" spans="2:8" s="6" customFormat="1" ht="15" customHeight="1" x14ac:dyDescent="0.2">
      <c r="B8" s="25" t="s">
        <v>26</v>
      </c>
      <c r="C8" s="26"/>
      <c r="D8" s="30" t="s">
        <v>24</v>
      </c>
      <c r="E8" s="31"/>
      <c r="F8" s="31"/>
      <c r="G8" s="13" t="s">
        <v>25</v>
      </c>
      <c r="H8" s="7" t="s">
        <v>23</v>
      </c>
    </row>
    <row r="9" spans="2:8" s="6" customFormat="1" ht="15" customHeight="1" x14ac:dyDescent="0.2">
      <c r="B9" s="25" t="s">
        <v>18</v>
      </c>
      <c r="C9" s="26"/>
      <c r="D9" s="9" t="s">
        <v>30</v>
      </c>
      <c r="E9" s="19" t="s">
        <v>27</v>
      </c>
      <c r="F9" s="20"/>
      <c r="G9" s="31" t="s">
        <v>29</v>
      </c>
      <c r="H9" s="34"/>
    </row>
    <row r="10" spans="2:8" ht="9.9499999999999993" customHeight="1" x14ac:dyDescent="0.25">
      <c r="B10" s="35"/>
      <c r="C10" s="35"/>
      <c r="D10" s="35"/>
      <c r="E10" s="35"/>
      <c r="F10" s="35"/>
      <c r="G10" s="35"/>
      <c r="H10" s="35"/>
    </row>
    <row r="11" spans="2:8" s="6" customFormat="1" ht="20.100000000000001" customHeight="1" x14ac:dyDescent="0.2">
      <c r="B11" s="58" t="s">
        <v>21</v>
      </c>
      <c r="C11" s="58"/>
      <c r="D11" s="58"/>
      <c r="E11" s="58"/>
      <c r="F11" s="59"/>
      <c r="G11" s="59"/>
      <c r="H11" s="58"/>
    </row>
    <row r="12" spans="2:8" s="6" customFormat="1" ht="15" customHeight="1" x14ac:dyDescent="0.2">
      <c r="B12" s="25" t="s">
        <v>16</v>
      </c>
      <c r="C12" s="26"/>
      <c r="D12" s="32"/>
      <c r="E12" s="32"/>
      <c r="F12" s="32"/>
      <c r="G12" s="32"/>
      <c r="H12" s="33"/>
    </row>
    <row r="13" spans="2:8" s="6" customFormat="1" ht="15" customHeight="1" x14ac:dyDescent="0.2">
      <c r="B13" s="25" t="s">
        <v>14</v>
      </c>
      <c r="C13" s="26"/>
      <c r="D13" s="31"/>
      <c r="E13" s="31"/>
      <c r="F13" s="31"/>
      <c r="G13" s="31"/>
      <c r="H13" s="34"/>
    </row>
    <row r="14" spans="2:8" s="6" customFormat="1" ht="15" customHeight="1" x14ac:dyDescent="0.2">
      <c r="B14" s="25" t="s">
        <v>26</v>
      </c>
      <c r="C14" s="26"/>
      <c r="D14" s="31" t="s">
        <v>24</v>
      </c>
      <c r="E14" s="31"/>
      <c r="F14" s="31"/>
      <c r="G14" s="13" t="s">
        <v>25</v>
      </c>
      <c r="H14" s="7" t="s">
        <v>23</v>
      </c>
    </row>
    <row r="15" spans="2:8" s="6" customFormat="1" ht="15" customHeight="1" x14ac:dyDescent="0.2">
      <c r="B15" s="25" t="s">
        <v>17</v>
      </c>
      <c r="C15" s="26"/>
      <c r="D15" s="8"/>
      <c r="E15" s="13" t="s">
        <v>19</v>
      </c>
      <c r="F15" s="27"/>
      <c r="G15" s="28"/>
      <c r="H15" s="29"/>
    </row>
    <row r="16" spans="2:8" s="6" customFormat="1" ht="15" customHeight="1" x14ac:dyDescent="0.2">
      <c r="B16" s="25" t="s">
        <v>18</v>
      </c>
      <c r="C16" s="26"/>
      <c r="D16" s="10"/>
      <c r="E16" s="19" t="s">
        <v>27</v>
      </c>
      <c r="F16" s="20"/>
      <c r="G16" s="31"/>
      <c r="H16" s="34"/>
    </row>
    <row r="17" spans="2:15" ht="9.9499999999999993" customHeight="1" x14ac:dyDescent="0.25">
      <c r="B17" s="56"/>
      <c r="C17" s="56"/>
      <c r="D17" s="56"/>
      <c r="E17" s="56"/>
      <c r="F17" s="56"/>
      <c r="G17" s="56"/>
      <c r="H17" s="56"/>
    </row>
    <row r="18" spans="2:15" ht="25.5" customHeight="1" x14ac:dyDescent="0.25">
      <c r="B18" s="15"/>
      <c r="C18" s="60"/>
      <c r="D18" s="60"/>
      <c r="E18" s="60"/>
      <c r="F18" s="60"/>
      <c r="G18" s="61"/>
      <c r="H18" s="2" t="s">
        <v>70</v>
      </c>
    </row>
    <row r="19" spans="2:15" ht="9.9499999999999993" customHeight="1" x14ac:dyDescent="0.25">
      <c r="B19" s="57"/>
      <c r="C19" s="57"/>
      <c r="D19" s="57"/>
      <c r="E19" s="57"/>
      <c r="F19" s="57"/>
      <c r="G19" s="57"/>
      <c r="H19" s="57"/>
    </row>
    <row r="20" spans="2:15" ht="25.5" x14ac:dyDescent="0.25">
      <c r="B20" s="5" t="s">
        <v>0</v>
      </c>
      <c r="C20" s="39" t="s">
        <v>1</v>
      </c>
      <c r="D20" s="39"/>
      <c r="E20" s="1" t="s">
        <v>22</v>
      </c>
      <c r="F20" s="1" t="s">
        <v>7</v>
      </c>
      <c r="G20" s="1" t="s">
        <v>8</v>
      </c>
      <c r="H20" s="1" t="s">
        <v>9</v>
      </c>
    </row>
    <row r="21" spans="2:15" ht="9.9499999999999993" customHeight="1" x14ac:dyDescent="0.25">
      <c r="B21" s="51"/>
      <c r="C21" s="52"/>
      <c r="D21" s="52"/>
      <c r="E21" s="52"/>
      <c r="F21" s="52"/>
      <c r="G21" s="52"/>
      <c r="H21" s="53"/>
    </row>
    <row r="22" spans="2:15" ht="36.75" customHeight="1" x14ac:dyDescent="0.25">
      <c r="B22" s="12" t="s">
        <v>6</v>
      </c>
      <c r="C22" s="21" t="s">
        <v>40</v>
      </c>
      <c r="D22" s="22"/>
      <c r="E22" s="22"/>
      <c r="F22" s="22"/>
      <c r="G22" s="22"/>
      <c r="H22" s="14">
        <f>SUM(H23:H24)</f>
        <v>0</v>
      </c>
      <c r="J22" s="82" t="s">
        <v>66</v>
      </c>
      <c r="K22" s="83" t="s">
        <v>68</v>
      </c>
      <c r="L22" s="83"/>
      <c r="M22" s="83"/>
      <c r="N22" s="84"/>
    </row>
    <row r="23" spans="2:15" ht="36.75" customHeight="1" x14ac:dyDescent="0.25">
      <c r="B23" s="11" t="s">
        <v>32</v>
      </c>
      <c r="C23" s="23" t="s">
        <v>36</v>
      </c>
      <c r="D23" s="24"/>
      <c r="E23" s="18">
        <v>1</v>
      </c>
      <c r="F23" s="17" t="s">
        <v>37</v>
      </c>
      <c r="G23" s="4">
        <v>0</v>
      </c>
      <c r="H23" s="3">
        <f>G23*E23</f>
        <v>0</v>
      </c>
      <c r="J23" s="85" t="s">
        <v>67</v>
      </c>
      <c r="K23" s="83" t="s">
        <v>69</v>
      </c>
      <c r="L23" s="83"/>
      <c r="M23" s="83"/>
      <c r="N23" s="83"/>
    </row>
    <row r="24" spans="2:15" ht="36.75" customHeight="1" thickBot="1" x14ac:dyDescent="0.3">
      <c r="B24" s="11" t="s">
        <v>33</v>
      </c>
      <c r="C24" s="23" t="s">
        <v>39</v>
      </c>
      <c r="D24" s="24"/>
      <c r="E24" s="18">
        <v>24</v>
      </c>
      <c r="F24" s="17" t="s">
        <v>13</v>
      </c>
      <c r="G24" s="4">
        <v>0</v>
      </c>
      <c r="H24" s="3">
        <f>G24*E24</f>
        <v>0</v>
      </c>
    </row>
    <row r="25" spans="2:15" ht="36.75" customHeight="1" x14ac:dyDescent="0.25">
      <c r="B25" s="12" t="s">
        <v>12</v>
      </c>
      <c r="C25" s="21" t="s">
        <v>44</v>
      </c>
      <c r="D25" s="22"/>
      <c r="E25" s="22"/>
      <c r="F25" s="22"/>
      <c r="G25" s="22"/>
      <c r="H25" s="14">
        <f>SUM(H26:H31)</f>
        <v>0</v>
      </c>
      <c r="J25" s="77" t="s">
        <v>60</v>
      </c>
      <c r="K25" s="78" t="s">
        <v>50</v>
      </c>
      <c r="L25" s="78" t="s">
        <v>59</v>
      </c>
      <c r="M25" s="78" t="s">
        <v>49</v>
      </c>
      <c r="N25" s="78" t="s">
        <v>56</v>
      </c>
      <c r="O25" s="79" t="s">
        <v>57</v>
      </c>
    </row>
    <row r="26" spans="2:15" ht="36.75" customHeight="1" x14ac:dyDescent="0.25">
      <c r="B26" s="11" t="s">
        <v>34</v>
      </c>
      <c r="C26" s="23" t="s">
        <v>52</v>
      </c>
      <c r="D26" s="24"/>
      <c r="E26" s="18">
        <f>24*90</f>
        <v>2160</v>
      </c>
      <c r="F26" s="17" t="s">
        <v>63</v>
      </c>
      <c r="G26" s="4">
        <v>0</v>
      </c>
      <c r="H26" s="3">
        <f t="shared" ref="H26:H31" si="0">G26*E26</f>
        <v>0</v>
      </c>
      <c r="J26" s="70" t="s">
        <v>61</v>
      </c>
      <c r="K26" s="80">
        <v>100</v>
      </c>
      <c r="L26" s="66">
        <v>0</v>
      </c>
      <c r="M26" s="66">
        <v>3</v>
      </c>
      <c r="N26" s="66">
        <v>0</v>
      </c>
      <c r="O26" s="67">
        <v>0</v>
      </c>
    </row>
    <row r="27" spans="2:15" ht="36.75" customHeight="1" x14ac:dyDescent="0.25">
      <c r="B27" s="11" t="s">
        <v>35</v>
      </c>
      <c r="C27" s="23" t="s">
        <v>53</v>
      </c>
      <c r="D27" s="24"/>
      <c r="E27" s="18">
        <f>24*10</f>
        <v>240</v>
      </c>
      <c r="F27" s="17" t="s">
        <v>63</v>
      </c>
      <c r="G27" s="4">
        <v>0</v>
      </c>
      <c r="H27" s="3">
        <f t="shared" si="0"/>
        <v>0</v>
      </c>
      <c r="J27" s="70" t="s">
        <v>46</v>
      </c>
      <c r="K27" s="80"/>
      <c r="L27" s="66">
        <v>0</v>
      </c>
      <c r="M27" s="66">
        <v>0</v>
      </c>
      <c r="N27" s="68">
        <v>90</v>
      </c>
      <c r="O27" s="67">
        <v>0</v>
      </c>
    </row>
    <row r="28" spans="2:15" ht="36.75" customHeight="1" x14ac:dyDescent="0.25">
      <c r="B28" s="11" t="s">
        <v>38</v>
      </c>
      <c r="C28" s="23" t="s">
        <v>55</v>
      </c>
      <c r="D28" s="24"/>
      <c r="E28" s="18">
        <f>24*20</f>
        <v>480</v>
      </c>
      <c r="F28" s="17" t="s">
        <v>63</v>
      </c>
      <c r="G28" s="4">
        <v>0</v>
      </c>
      <c r="H28" s="3">
        <f t="shared" si="0"/>
        <v>0</v>
      </c>
      <c r="J28" s="70" t="s">
        <v>51</v>
      </c>
      <c r="K28" s="80"/>
      <c r="L28" s="81">
        <v>20</v>
      </c>
      <c r="M28" s="66">
        <v>0</v>
      </c>
      <c r="N28" s="68"/>
      <c r="O28" s="67">
        <v>20</v>
      </c>
    </row>
    <row r="29" spans="2:15" ht="36.75" customHeight="1" x14ac:dyDescent="0.25">
      <c r="B29" s="11" t="s">
        <v>41</v>
      </c>
      <c r="C29" s="23" t="s">
        <v>54</v>
      </c>
      <c r="D29" s="24"/>
      <c r="E29" s="18">
        <f>24*100</f>
        <v>2400</v>
      </c>
      <c r="F29" s="17" t="s">
        <v>63</v>
      </c>
      <c r="G29" s="4">
        <v>0</v>
      </c>
      <c r="H29" s="3">
        <f t="shared" si="0"/>
        <v>0</v>
      </c>
      <c r="J29" s="70" t="s">
        <v>47</v>
      </c>
      <c r="K29" s="66">
        <v>0</v>
      </c>
      <c r="L29" s="66">
        <v>0</v>
      </c>
      <c r="M29" s="66">
        <v>3</v>
      </c>
      <c r="N29" s="66">
        <v>0</v>
      </c>
      <c r="O29" s="67">
        <v>0</v>
      </c>
    </row>
    <row r="30" spans="2:15" ht="36.75" customHeight="1" x14ac:dyDescent="0.25">
      <c r="B30" s="11" t="s">
        <v>42</v>
      </c>
      <c r="C30" s="23" t="s">
        <v>64</v>
      </c>
      <c r="D30" s="24"/>
      <c r="E30" s="18">
        <f>24*30</f>
        <v>720</v>
      </c>
      <c r="F30" s="17" t="s">
        <v>63</v>
      </c>
      <c r="G30" s="4">
        <v>0</v>
      </c>
      <c r="H30" s="3">
        <f t="shared" si="0"/>
        <v>0</v>
      </c>
      <c r="J30" s="70" t="s">
        <v>48</v>
      </c>
      <c r="K30" s="66">
        <v>0</v>
      </c>
      <c r="L30" s="66">
        <v>0</v>
      </c>
      <c r="M30" s="66">
        <v>2</v>
      </c>
      <c r="N30" s="66">
        <v>0</v>
      </c>
      <c r="O30" s="67">
        <v>0</v>
      </c>
    </row>
    <row r="31" spans="2:15" ht="36.75" customHeight="1" thickBot="1" x14ac:dyDescent="0.3">
      <c r="B31" s="11" t="s">
        <v>43</v>
      </c>
      <c r="C31" s="23" t="s">
        <v>65</v>
      </c>
      <c r="D31" s="24"/>
      <c r="E31" s="18">
        <v>24</v>
      </c>
      <c r="F31" s="17" t="s">
        <v>63</v>
      </c>
      <c r="G31" s="4">
        <v>0</v>
      </c>
      <c r="H31" s="3">
        <f t="shared" si="0"/>
        <v>0</v>
      </c>
      <c r="J31" s="71" t="s">
        <v>58</v>
      </c>
      <c r="K31" s="69">
        <v>0</v>
      </c>
      <c r="L31" s="69">
        <v>0</v>
      </c>
      <c r="M31" s="69">
        <v>2</v>
      </c>
      <c r="N31" s="69">
        <v>0</v>
      </c>
      <c r="O31" s="72">
        <v>0</v>
      </c>
    </row>
    <row r="32" spans="2:15" ht="30" customHeight="1" thickBot="1" x14ac:dyDescent="0.3">
      <c r="B32" s="48" t="s">
        <v>2</v>
      </c>
      <c r="C32" s="49"/>
      <c r="D32" s="49"/>
      <c r="E32" s="49"/>
      <c r="F32" s="49"/>
      <c r="G32" s="50"/>
      <c r="H32" s="16">
        <f>H22+H25</f>
        <v>0</v>
      </c>
      <c r="J32" s="73" t="s">
        <v>2</v>
      </c>
      <c r="K32" s="74">
        <f>SUM(K26:K31)</f>
        <v>100</v>
      </c>
      <c r="L32" s="74">
        <f>SUM(L26:L31)</f>
        <v>20</v>
      </c>
      <c r="M32" s="74">
        <f>SUM(M26:M31)</f>
        <v>10</v>
      </c>
      <c r="N32" s="74">
        <f>SUM(N26:N31)</f>
        <v>90</v>
      </c>
      <c r="O32" s="75">
        <f>SUM(O26:O31)</f>
        <v>20</v>
      </c>
    </row>
    <row r="33" spans="2:10" x14ac:dyDescent="0.25">
      <c r="B33" s="39" t="s">
        <v>10</v>
      </c>
      <c r="C33" s="39"/>
      <c r="D33" s="39"/>
      <c r="E33" s="39"/>
      <c r="F33" s="39"/>
      <c r="G33" s="39"/>
      <c r="H33" s="39"/>
    </row>
    <row r="34" spans="2:10" ht="30" customHeight="1" x14ac:dyDescent="0.25">
      <c r="B34" s="40"/>
      <c r="C34" s="40"/>
      <c r="D34" s="40"/>
      <c r="E34" s="40"/>
      <c r="F34" s="40"/>
      <c r="G34" s="40"/>
      <c r="H34" s="40"/>
      <c r="J34" s="76" t="s">
        <v>62</v>
      </c>
    </row>
    <row r="35" spans="2:10" x14ac:dyDescent="0.25">
      <c r="B35" s="39" t="s">
        <v>11</v>
      </c>
      <c r="C35" s="39"/>
      <c r="D35" s="39"/>
      <c r="E35" s="39"/>
      <c r="F35" s="39"/>
      <c r="G35" s="39"/>
      <c r="H35" s="39"/>
    </row>
    <row r="36" spans="2:10" ht="83.25" customHeight="1" x14ac:dyDescent="0.25">
      <c r="B36" s="42"/>
      <c r="C36" s="43"/>
      <c r="D36" s="43"/>
      <c r="E36" s="43"/>
      <c r="F36" s="43"/>
      <c r="G36" s="43"/>
      <c r="H36" s="44"/>
    </row>
    <row r="37" spans="2:10" x14ac:dyDescent="0.25">
      <c r="B37" s="41" t="s">
        <v>3</v>
      </c>
      <c r="C37" s="41"/>
      <c r="D37" s="41"/>
      <c r="E37" s="41"/>
      <c r="F37" s="41"/>
      <c r="G37" s="41"/>
      <c r="H37" s="41"/>
    </row>
    <row r="38" spans="2:10" ht="48" customHeight="1" x14ac:dyDescent="0.25">
      <c r="B38" s="45" t="s">
        <v>4</v>
      </c>
      <c r="C38" s="46"/>
      <c r="D38" s="47"/>
      <c r="E38" s="45" t="s">
        <v>5</v>
      </c>
      <c r="F38" s="46"/>
      <c r="G38" s="46"/>
      <c r="H38" s="47"/>
    </row>
    <row r="39" spans="2:10" ht="3" customHeight="1" x14ac:dyDescent="0.25">
      <c r="B39" s="36"/>
      <c r="C39" s="37"/>
      <c r="D39" s="38"/>
      <c r="E39" s="36"/>
      <c r="F39" s="37"/>
      <c r="G39" s="37"/>
      <c r="H39" s="38"/>
    </row>
  </sheetData>
  <mergeCells count="55">
    <mergeCell ref="K26:K28"/>
    <mergeCell ref="N27:N28"/>
    <mergeCell ref="B2:H2"/>
    <mergeCell ref="B3:H3"/>
    <mergeCell ref="B17:H17"/>
    <mergeCell ref="B19:H19"/>
    <mergeCell ref="B11:H11"/>
    <mergeCell ref="B5:H5"/>
    <mergeCell ref="C18:G18"/>
    <mergeCell ref="B4:H4"/>
    <mergeCell ref="E9:F9"/>
    <mergeCell ref="D6:H6"/>
    <mergeCell ref="B6:C6"/>
    <mergeCell ref="B7:C7"/>
    <mergeCell ref="D7:H7"/>
    <mergeCell ref="B15:C15"/>
    <mergeCell ref="B16:C16"/>
    <mergeCell ref="G16:H16"/>
    <mergeCell ref="B32:G32"/>
    <mergeCell ref="C22:G22"/>
    <mergeCell ref="C20:D20"/>
    <mergeCell ref="B21:H21"/>
    <mergeCell ref="C23:D23"/>
    <mergeCell ref="C24:D24"/>
    <mergeCell ref="C31:D31"/>
    <mergeCell ref="B39:D39"/>
    <mergeCell ref="E39:H39"/>
    <mergeCell ref="B33:H33"/>
    <mergeCell ref="B34:H34"/>
    <mergeCell ref="B37:H37"/>
    <mergeCell ref="B35:H35"/>
    <mergeCell ref="B36:H36"/>
    <mergeCell ref="E38:H38"/>
    <mergeCell ref="B38:D38"/>
    <mergeCell ref="D8:F8"/>
    <mergeCell ref="D14:F14"/>
    <mergeCell ref="D12:H12"/>
    <mergeCell ref="D13:H13"/>
    <mergeCell ref="B12:C12"/>
    <mergeCell ref="B13:C13"/>
    <mergeCell ref="B14:C14"/>
    <mergeCell ref="B8:C8"/>
    <mergeCell ref="G9:H9"/>
    <mergeCell ref="B10:H10"/>
    <mergeCell ref="B9:C9"/>
    <mergeCell ref="F15:H15"/>
    <mergeCell ref="C27:D27"/>
    <mergeCell ref="C28:D28"/>
    <mergeCell ref="C29:D29"/>
    <mergeCell ref="E16:F16"/>
    <mergeCell ref="C25:G25"/>
    <mergeCell ref="C26:D26"/>
    <mergeCell ref="C30:D30"/>
    <mergeCell ref="K22:M22"/>
    <mergeCell ref="K23:N23"/>
  </mergeCells>
  <phoneticPr fontId="8" type="noConversion"/>
  <printOptions horizontalCentered="1" verticalCentered="1"/>
  <pageMargins left="0" right="0" top="0" bottom="0" header="0.31496062992125984" footer="0.31496062992125984"/>
  <pageSetup paperSize="9" orientation="portrait" r:id="rId1"/>
  <headerFooter>
    <oddFooter>&amp;C&amp;1#&amp;"Calibri"&amp;10&amp;K000000Pública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Pires Vandermurem</dc:creator>
  <cp:lastModifiedBy>Flavio Pires Vandermurem</cp:lastModifiedBy>
  <cp:lastPrinted>2021-10-18T21:02:28Z</cp:lastPrinted>
  <dcterms:created xsi:type="dcterms:W3CDTF">2015-06-05T18:19:34Z</dcterms:created>
  <dcterms:modified xsi:type="dcterms:W3CDTF">2022-06-06T23:24:28Z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2022-06-06T23:24:28Z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eadc4bef-543c-4c3a-9650-49dd0a0fbfec</vt:lpwstr>
  </property>
  <property fmtid="{D5CDD505-2E9C-101B-9397-08002B2CF9AE}" pid="8" name="MSIP_Label_22deaceb-9851-4663-bccf-596767454be3_ContentBits">
    <vt:lpwstr>2</vt:lpwstr>
  </property>
</Properties>
</file>