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ES GAS\Licitações\2021\1 - Projeto Básico\20211001 - Sistema ERP\termo de referência\"/>
    </mc:Choice>
  </mc:AlternateContent>
  <xr:revisionPtr revIDLastSave="0" documentId="13_ncr:1_{0093C256-F515-45CC-97D9-DB2875419C3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1" l="1"/>
  <c r="H35" i="1"/>
  <c r="H36" i="1"/>
  <c r="H37" i="1"/>
  <c r="H38" i="1"/>
  <c r="H39" i="1"/>
  <c r="H32" i="1"/>
  <c r="H30" i="1"/>
  <c r="H29" i="1"/>
  <c r="H26" i="1"/>
  <c r="H27" i="1"/>
  <c r="H25" i="1"/>
  <c r="H23" i="1"/>
  <c r="E34" i="1"/>
  <c r="H34" i="1" s="1"/>
  <c r="H31" i="1" l="1"/>
  <c r="H28" i="1"/>
  <c r="H24" i="1"/>
  <c r="H22" i="1"/>
  <c r="H40" i="1" l="1"/>
</calcChain>
</file>

<file path=xl/sharedStrings.xml><?xml version="1.0" encoding="utf-8"?>
<sst xmlns="http://schemas.openxmlformats.org/spreadsheetml/2006/main" count="91" uniqueCount="74">
  <si>
    <t>ITEM</t>
  </si>
  <si>
    <t>DESCRIÇÃO</t>
  </si>
  <si>
    <t>TOTAL</t>
  </si>
  <si>
    <t>ASSINATURAS</t>
  </si>
  <si>
    <t>COMPANHIA DE GÁS DO ESPÍRITO SANTO – ES GÁS</t>
  </si>
  <si>
    <t>CONTRATADA</t>
  </si>
  <si>
    <t>01.00</t>
  </si>
  <si>
    <t>01.01</t>
  </si>
  <si>
    <t>UNIDADE</t>
  </si>
  <si>
    <t>PREÇO
UNITÁRIO</t>
  </si>
  <si>
    <t>PREÇO
TOTAL</t>
  </si>
  <si>
    <t>VALOR GLOBAL POR EXTENSO</t>
  </si>
  <si>
    <t>OBSERVAÇÕES</t>
  </si>
  <si>
    <t>Gerenciamento de Projetos</t>
  </si>
  <si>
    <t>02.00</t>
  </si>
  <si>
    <t>02.01</t>
  </si>
  <si>
    <t>02.02</t>
  </si>
  <si>
    <t>03.00</t>
  </si>
  <si>
    <t>03.01</t>
  </si>
  <si>
    <t>03.02</t>
  </si>
  <si>
    <t>hora</t>
  </si>
  <si>
    <t>04.01</t>
  </si>
  <si>
    <t>02.03</t>
  </si>
  <si>
    <t>04.02</t>
  </si>
  <si>
    <t>04.03</t>
  </si>
  <si>
    <t xml:space="preserve">unidade
</t>
  </si>
  <si>
    <t>mês</t>
  </si>
  <si>
    <t>licença
(R$)</t>
  </si>
  <si>
    <t>Treinamento de Instalação do Sistema</t>
  </si>
  <si>
    <t>Serviço de Customização do Sistema</t>
  </si>
  <si>
    <t>Analista de Negócios Especialista</t>
  </si>
  <si>
    <t>Analista Programador (Customizações Adicionais)</t>
  </si>
  <si>
    <t>04.00</t>
  </si>
  <si>
    <t>04.04</t>
  </si>
  <si>
    <t>04.05</t>
  </si>
  <si>
    <t>04.06</t>
  </si>
  <si>
    <t>Endereço:</t>
  </si>
  <si>
    <t>Companhia de Gás do Espírito Santo - ES Gás</t>
  </si>
  <si>
    <t>Razão Social:</t>
  </si>
  <si>
    <t>Telefone:</t>
  </si>
  <si>
    <t>CNPJ:</t>
  </si>
  <si>
    <t>e-mail:</t>
  </si>
  <si>
    <t>Licenciamento do Sistema</t>
  </si>
  <si>
    <t>Aquisição de Licenças</t>
  </si>
  <si>
    <t>DADOS DA CONTRATANTE</t>
  </si>
  <si>
    <t>DADOS DA PROPONENTE</t>
  </si>
  <si>
    <t>QTDE.</t>
  </si>
  <si>
    <t>ES</t>
  </si>
  <si>
    <t>Vitória</t>
  </si>
  <si>
    <t>UF:</t>
  </si>
  <si>
    <t>Cidade:</t>
  </si>
  <si>
    <t>Insc. Estadual:</t>
  </si>
  <si>
    <t>Planilha de Preços Unitários</t>
  </si>
  <si>
    <t>(*) O item 04.00 Serviços Complementares - Sob Demanda e seus sub-itens, somente poderão ser executados após autorizado pela gerencia e fiscalização do contrato.
(*) A primeira medição do item 03.01 Serviço de Suporte e Manutenção Mensal irá ocorrer 30 dias após a ativação das licenças.
(*) O primeira medição do item 03.02 Serviço de Sustentação Mensal, será realizada 30 dias após o go-live.
(*) Apresentar o demonstrativo de formação de preços (DFP) dos itens Item: 01.00 / 02.00 / 04.00 e seus sub-itens.</t>
  </si>
  <si>
    <r>
      <t xml:space="preserve">DATA: </t>
    </r>
    <r>
      <rPr>
        <sz val="10"/>
        <color rgb="FF000000"/>
        <rFont val="Arial"/>
        <family val="2"/>
      </rPr>
      <t>18/10/2021</t>
    </r>
  </si>
  <si>
    <t>083.593.06-3</t>
  </si>
  <si>
    <t>34.307.295/0001-65</t>
  </si>
  <si>
    <t>Avenida Nossa Senhora da Penha, nº 714, 11º andar, Praia do Canto,  CEP 29.055-130</t>
  </si>
  <si>
    <t>Serviço de Execução Continuada</t>
  </si>
  <si>
    <t>Serviços Complementares</t>
  </si>
  <si>
    <t>unidade</t>
  </si>
  <si>
    <t>Serviço Suporte e Manutenção Mensal do Sistema</t>
  </si>
  <si>
    <t>Serviços Sob Demanda Serviços  Implantação, customização, manutenção, sustentação, suporte técnico e treinamentos relacionados com a solução ofertada</t>
  </si>
  <si>
    <t>Serviços de licenciamento, Implantação, customização, manutenção, sustentação, suporte técnico e treinamentos relacionados com a solução ofertada</t>
  </si>
  <si>
    <t>Serviço Sustentação Mensal do Sistema</t>
  </si>
  <si>
    <t>Treinamento para Administração e Suporte do Sistema</t>
  </si>
  <si>
    <t>Treinamento de Programação do Sistema</t>
  </si>
  <si>
    <t xml:space="preserve">Treinamento Para Usuário Hands on (Operação Modulos do Sistema) </t>
  </si>
  <si>
    <t>04.07</t>
  </si>
  <si>
    <t>04.08</t>
  </si>
  <si>
    <t>AQUISIÇÃO DE LICENÇAS E SERVIÇOS DE CONVERSÃO DE PLATAFORMA, MIGRAÇÃO DE DADOS, MUDANÇA DE VERSÃO, ATUALIZAÇÃO E ADEQUAÇÃO, MANUTENÇÃO, SUPORTE, TREINAMENTO E SUSTENTAÇÃO DO SISTEMA DE GESTÃO INTEGRADO</t>
  </si>
  <si>
    <t>Serviço de Instalação, Configuração, Adequação, Atualização e Implementação de novas funcionalidades.</t>
  </si>
  <si>
    <t>Serviço de Migração dos Dados Históricos</t>
  </si>
  <si>
    <t xml:space="preserve">Serviço de Implantação do Sistema.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</si>
</sst>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6" fillId="0" borderId="1" xfId="2" applyFont="1" applyBorder="1" applyAlignment="1">
      <alignment vertical="center"/>
    </xf>
    <xf numFmtId="9" fontId="7" fillId="0" borderId="1" xfId="3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right" vertical="center"/>
    </xf>
    <xf numFmtId="9" fontId="7" fillId="0" borderId="1" xfId="3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7" fillId="0" borderId="1" xfId="0" applyFont="1" applyBorder="1" applyAlignment="1">
      <alignment horizontal="left" vertical="center" indent="1"/>
    </xf>
    <xf numFmtId="0" fontId="6" fillId="4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/>
    </xf>
    <xf numFmtId="44" fontId="12" fillId="4" borderId="4" xfId="0" applyNumberFormat="1" applyFont="1" applyFill="1" applyBorder="1" applyAlignment="1">
      <alignment vertical="center" wrapText="1"/>
    </xf>
    <xf numFmtId="44" fontId="12" fillId="4" borderId="4" xfId="2" applyFont="1" applyFill="1" applyBorder="1" applyAlignment="1">
      <alignment vertical="center" wrapText="1"/>
    </xf>
    <xf numFmtId="44" fontId="12" fillId="5" borderId="4" xfId="0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164" fontId="6" fillId="0" borderId="3" xfId="1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indent="1"/>
    </xf>
    <xf numFmtId="9" fontId="7" fillId="0" borderId="1" xfId="3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right" vertical="center"/>
    </xf>
    <xf numFmtId="44" fontId="12" fillId="5" borderId="1" xfId="2" applyFont="1" applyFill="1" applyBorder="1" applyAlignment="1">
      <alignment horizontal="right" vertical="center"/>
    </xf>
    <xf numFmtId="43" fontId="6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right" vertical="center"/>
    </xf>
    <xf numFmtId="0" fontId="12" fillId="7" borderId="4" xfId="0" applyFont="1" applyFill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 indent="3"/>
    </xf>
    <xf numFmtId="0" fontId="7" fillId="0" borderId="4" xfId="0" applyFont="1" applyBorder="1" applyAlignment="1">
      <alignment horizontal="left" vertical="center" wrapText="1" indent="3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 indent="3"/>
    </xf>
    <xf numFmtId="0" fontId="7" fillId="0" borderId="4" xfId="0" applyFont="1" applyFill="1" applyBorder="1" applyAlignment="1">
      <alignment horizontal="left" vertical="center" wrapText="1" indent="3"/>
    </xf>
    <xf numFmtId="0" fontId="7" fillId="0" borderId="1" xfId="0" applyFont="1" applyBorder="1" applyAlignment="1">
      <alignment horizontal="left" vertical="center" wrapText="1" indent="3"/>
    </xf>
    <xf numFmtId="164" fontId="13" fillId="0" borderId="2" xfId="0" applyNumberFormat="1" applyFont="1" applyBorder="1" applyAlignment="1">
      <alignment horizontal="left" vertical="center" wrapText="1" indent="3"/>
    </xf>
    <xf numFmtId="164" fontId="13" fillId="0" borderId="4" xfId="0" applyNumberFormat="1" applyFont="1" applyBorder="1" applyAlignment="1">
      <alignment horizontal="left" vertical="center" wrapText="1" indent="3"/>
    </xf>
    <xf numFmtId="164" fontId="13" fillId="0" borderId="3" xfId="0" applyNumberFormat="1" applyFont="1" applyBorder="1" applyAlignment="1">
      <alignment horizontal="left" vertical="center" wrapText="1" indent="3"/>
    </xf>
    <xf numFmtId="0" fontId="3" fillId="0" borderId="5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 indent="3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1" xfId="0" applyFont="1" applyBorder="1" applyAlignment="1">
      <alignment horizontal="left" vertical="center" wrapText="1" indent="2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38100</xdr:rowOff>
    </xdr:from>
    <xdr:to>
      <xdr:col>3</xdr:col>
      <xdr:colOff>139188</xdr:colOff>
      <xdr:row>1</xdr:row>
      <xdr:rowOff>571500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5670EA5-5649-4480-86AD-C3FCE02A4AA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28600"/>
          <a:ext cx="1234563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7"/>
  <sheetViews>
    <sheetView tabSelected="1" topLeftCell="A13" zoomScaleNormal="100" workbookViewId="0">
      <selection activeCell="C25" sqref="C25:D25"/>
    </sheetView>
  </sheetViews>
  <sheetFormatPr defaultRowHeight="15" x14ac:dyDescent="0.25"/>
  <cols>
    <col min="1" max="1" width="1.7109375" customWidth="1"/>
    <col min="2" max="2" width="6.85546875" customWidth="1"/>
    <col min="3" max="3" width="10.42578125" customWidth="1"/>
    <col min="4" max="4" width="29.7109375" customWidth="1"/>
    <col min="5" max="5" width="9" customWidth="1"/>
    <col min="6" max="6" width="9.85546875" customWidth="1"/>
    <col min="7" max="7" width="15.7109375" customWidth="1"/>
    <col min="8" max="8" width="16.5703125" bestFit="1" customWidth="1"/>
    <col min="9" max="9" width="1.7109375" customWidth="1"/>
  </cols>
  <sheetData>
    <row r="2" spans="2:8" ht="75" customHeight="1" x14ac:dyDescent="0.25">
      <c r="B2" s="28" t="s">
        <v>52</v>
      </c>
      <c r="C2" s="28"/>
      <c r="D2" s="28"/>
      <c r="E2" s="28"/>
      <c r="F2" s="28"/>
      <c r="G2" s="28"/>
      <c r="H2" s="28"/>
    </row>
    <row r="3" spans="2:8" ht="63" customHeight="1" x14ac:dyDescent="0.25">
      <c r="B3" s="29" t="s">
        <v>70</v>
      </c>
      <c r="C3" s="29"/>
      <c r="D3" s="29"/>
      <c r="E3" s="29"/>
      <c r="F3" s="29"/>
      <c r="G3" s="29"/>
      <c r="H3" s="29"/>
    </row>
    <row r="4" spans="2:8" x14ac:dyDescent="0.25">
      <c r="B4" s="36"/>
      <c r="C4" s="36"/>
      <c r="D4" s="36"/>
      <c r="E4" s="36"/>
      <c r="F4" s="36"/>
      <c r="G4" s="36"/>
      <c r="H4" s="36"/>
    </row>
    <row r="5" spans="2:8" s="8" customFormat="1" ht="20.100000000000001" customHeight="1" x14ac:dyDescent="0.2">
      <c r="B5" s="32" t="s">
        <v>44</v>
      </c>
      <c r="C5" s="32"/>
      <c r="D5" s="32"/>
      <c r="E5" s="32"/>
      <c r="F5" s="33"/>
      <c r="G5" s="33"/>
      <c r="H5" s="32"/>
    </row>
    <row r="6" spans="2:8" s="8" customFormat="1" ht="15" customHeight="1" x14ac:dyDescent="0.2">
      <c r="B6" s="42" t="s">
        <v>38</v>
      </c>
      <c r="C6" s="43"/>
      <c r="D6" s="39" t="s">
        <v>37</v>
      </c>
      <c r="E6" s="40"/>
      <c r="F6" s="40"/>
      <c r="G6" s="40"/>
      <c r="H6" s="41"/>
    </row>
    <row r="7" spans="2:8" s="8" customFormat="1" ht="15" customHeight="1" x14ac:dyDescent="0.2">
      <c r="B7" s="42" t="s">
        <v>36</v>
      </c>
      <c r="C7" s="43"/>
      <c r="D7" s="44" t="s">
        <v>57</v>
      </c>
      <c r="E7" s="45"/>
      <c r="F7" s="45"/>
      <c r="G7" s="45"/>
      <c r="H7" s="46"/>
    </row>
    <row r="8" spans="2:8" s="8" customFormat="1" ht="15" customHeight="1" x14ac:dyDescent="0.2">
      <c r="B8" s="42" t="s">
        <v>50</v>
      </c>
      <c r="C8" s="43"/>
      <c r="D8" s="44" t="s">
        <v>48</v>
      </c>
      <c r="E8" s="45"/>
      <c r="F8" s="45"/>
      <c r="G8" s="16" t="s">
        <v>49</v>
      </c>
      <c r="H8" s="9" t="s">
        <v>47</v>
      </c>
    </row>
    <row r="9" spans="2:8" s="8" customFormat="1" ht="15" customHeight="1" x14ac:dyDescent="0.2">
      <c r="B9" s="42" t="s">
        <v>40</v>
      </c>
      <c r="C9" s="43"/>
      <c r="D9" s="11" t="s">
        <v>56</v>
      </c>
      <c r="E9" s="37" t="s">
        <v>51</v>
      </c>
      <c r="F9" s="38"/>
      <c r="G9" s="45" t="s">
        <v>55</v>
      </c>
      <c r="H9" s="46"/>
    </row>
    <row r="10" spans="2:8" ht="9.9499999999999993" customHeight="1" x14ac:dyDescent="0.25">
      <c r="B10" s="75"/>
      <c r="C10" s="75"/>
      <c r="D10" s="75"/>
      <c r="E10" s="75"/>
      <c r="F10" s="75"/>
      <c r="G10" s="75"/>
      <c r="H10" s="75"/>
    </row>
    <row r="11" spans="2:8" s="8" customFormat="1" ht="20.100000000000001" customHeight="1" x14ac:dyDescent="0.2">
      <c r="B11" s="32" t="s">
        <v>45</v>
      </c>
      <c r="C11" s="32"/>
      <c r="D11" s="32"/>
      <c r="E11" s="32"/>
      <c r="F11" s="33"/>
      <c r="G11" s="33"/>
      <c r="H11" s="32"/>
    </row>
    <row r="12" spans="2:8" s="8" customFormat="1" ht="15" customHeight="1" x14ac:dyDescent="0.2">
      <c r="B12" s="42" t="s">
        <v>38</v>
      </c>
      <c r="C12" s="43"/>
      <c r="D12" s="76"/>
      <c r="E12" s="76"/>
      <c r="F12" s="76"/>
      <c r="G12" s="76"/>
      <c r="H12" s="77"/>
    </row>
    <row r="13" spans="2:8" s="8" customFormat="1" ht="15" customHeight="1" x14ac:dyDescent="0.2">
      <c r="B13" s="42" t="s">
        <v>36</v>
      </c>
      <c r="C13" s="43"/>
      <c r="D13" s="45"/>
      <c r="E13" s="45"/>
      <c r="F13" s="45"/>
      <c r="G13" s="45"/>
      <c r="H13" s="46"/>
    </row>
    <row r="14" spans="2:8" s="8" customFormat="1" ht="15" customHeight="1" x14ac:dyDescent="0.2">
      <c r="B14" s="42" t="s">
        <v>50</v>
      </c>
      <c r="C14" s="43"/>
      <c r="D14" s="45" t="s">
        <v>48</v>
      </c>
      <c r="E14" s="45"/>
      <c r="F14" s="45"/>
      <c r="G14" s="16" t="s">
        <v>49</v>
      </c>
      <c r="H14" s="9" t="s">
        <v>47</v>
      </c>
    </row>
    <row r="15" spans="2:8" s="8" customFormat="1" ht="15" customHeight="1" x14ac:dyDescent="0.2">
      <c r="B15" s="42" t="s">
        <v>39</v>
      </c>
      <c r="C15" s="43"/>
      <c r="D15" s="10"/>
      <c r="E15" s="16" t="s">
        <v>41</v>
      </c>
      <c r="F15" s="47"/>
      <c r="G15" s="48"/>
      <c r="H15" s="49"/>
    </row>
    <row r="16" spans="2:8" s="8" customFormat="1" ht="15" customHeight="1" x14ac:dyDescent="0.2">
      <c r="B16" s="42" t="s">
        <v>40</v>
      </c>
      <c r="C16" s="43"/>
      <c r="D16" s="12"/>
      <c r="E16" s="37" t="s">
        <v>51</v>
      </c>
      <c r="F16" s="38"/>
      <c r="G16" s="45"/>
      <c r="H16" s="46"/>
    </row>
    <row r="17" spans="2:8" ht="9.9499999999999993" customHeight="1" x14ac:dyDescent="0.25">
      <c r="B17" s="30"/>
      <c r="C17" s="30"/>
      <c r="D17" s="30"/>
      <c r="E17" s="30"/>
      <c r="F17" s="30"/>
      <c r="G17" s="30"/>
      <c r="H17" s="30"/>
    </row>
    <row r="18" spans="2:8" ht="25.5" customHeight="1" x14ac:dyDescent="0.25">
      <c r="B18" s="20"/>
      <c r="C18" s="34" t="s">
        <v>63</v>
      </c>
      <c r="D18" s="34"/>
      <c r="E18" s="34"/>
      <c r="F18" s="34"/>
      <c r="G18" s="35"/>
      <c r="H18" s="2" t="s">
        <v>54</v>
      </c>
    </row>
    <row r="19" spans="2:8" ht="9.9499999999999993" customHeight="1" x14ac:dyDescent="0.25">
      <c r="B19" s="31"/>
      <c r="C19" s="31"/>
      <c r="D19" s="31"/>
      <c r="E19" s="31"/>
      <c r="F19" s="31"/>
      <c r="G19" s="31"/>
      <c r="H19" s="31"/>
    </row>
    <row r="20" spans="2:8" ht="25.5" x14ac:dyDescent="0.25">
      <c r="B20" s="7" t="s">
        <v>0</v>
      </c>
      <c r="C20" s="53" t="s">
        <v>1</v>
      </c>
      <c r="D20" s="53"/>
      <c r="E20" s="1" t="s">
        <v>46</v>
      </c>
      <c r="F20" s="1" t="s">
        <v>8</v>
      </c>
      <c r="G20" s="1" t="s">
        <v>9</v>
      </c>
      <c r="H20" s="1" t="s">
        <v>10</v>
      </c>
    </row>
    <row r="21" spans="2:8" ht="9.9499999999999993" customHeight="1" x14ac:dyDescent="0.25">
      <c r="B21" s="81"/>
      <c r="C21" s="82"/>
      <c r="D21" s="82"/>
      <c r="E21" s="82"/>
      <c r="F21" s="82"/>
      <c r="G21" s="82"/>
      <c r="H21" s="83"/>
    </row>
    <row r="22" spans="2:8" ht="39.950000000000003" customHeight="1" x14ac:dyDescent="0.25">
      <c r="B22" s="14" t="s">
        <v>6</v>
      </c>
      <c r="C22" s="67" t="s">
        <v>42</v>
      </c>
      <c r="D22" s="68"/>
      <c r="E22" s="68"/>
      <c r="F22" s="68"/>
      <c r="G22" s="68"/>
      <c r="H22" s="18">
        <f>SUM(H23)</f>
        <v>0</v>
      </c>
    </row>
    <row r="23" spans="2:8" ht="39.950000000000003" customHeight="1" x14ac:dyDescent="0.25">
      <c r="B23" s="13" t="s">
        <v>7</v>
      </c>
      <c r="C23" s="84" t="s">
        <v>43</v>
      </c>
      <c r="D23" s="84"/>
      <c r="E23" s="27">
        <v>60</v>
      </c>
      <c r="F23" s="6" t="s">
        <v>27</v>
      </c>
      <c r="G23" s="5">
        <v>0</v>
      </c>
      <c r="H23" s="3">
        <f>G23*E23</f>
        <v>0</v>
      </c>
    </row>
    <row r="24" spans="2:8" ht="36.75" customHeight="1" x14ac:dyDescent="0.25">
      <c r="B24" s="14" t="s">
        <v>14</v>
      </c>
      <c r="C24" s="67" t="s">
        <v>71</v>
      </c>
      <c r="D24" s="68"/>
      <c r="E24" s="68"/>
      <c r="F24" s="68"/>
      <c r="G24" s="68"/>
      <c r="H24" s="17">
        <f>SUM(H25:H27)</f>
        <v>0</v>
      </c>
    </row>
    <row r="25" spans="2:8" ht="36.75" customHeight="1" x14ac:dyDescent="0.25">
      <c r="B25" s="13" t="s">
        <v>15</v>
      </c>
      <c r="C25" s="65" t="s">
        <v>73</v>
      </c>
      <c r="D25" s="66"/>
      <c r="E25" s="21">
        <v>1</v>
      </c>
      <c r="F25" s="6" t="s">
        <v>25</v>
      </c>
      <c r="G25" s="5">
        <v>0</v>
      </c>
      <c r="H25" s="3">
        <f>G25*E25</f>
        <v>0</v>
      </c>
    </row>
    <row r="26" spans="2:8" ht="36.75" customHeight="1" x14ac:dyDescent="0.25">
      <c r="B26" s="13" t="s">
        <v>16</v>
      </c>
      <c r="C26" s="65" t="s">
        <v>29</v>
      </c>
      <c r="D26" s="66"/>
      <c r="E26" s="21">
        <v>1</v>
      </c>
      <c r="F26" s="6" t="s">
        <v>25</v>
      </c>
      <c r="G26" s="5">
        <v>0</v>
      </c>
      <c r="H26" s="3">
        <f t="shared" ref="H26:H27" si="0">G26*E26</f>
        <v>0</v>
      </c>
    </row>
    <row r="27" spans="2:8" ht="36.75" customHeight="1" x14ac:dyDescent="0.25">
      <c r="B27" s="13" t="s">
        <v>22</v>
      </c>
      <c r="C27" s="65" t="s">
        <v>72</v>
      </c>
      <c r="D27" s="66"/>
      <c r="E27" s="22">
        <v>1</v>
      </c>
      <c r="F27" s="6" t="s">
        <v>25</v>
      </c>
      <c r="G27" s="5">
        <v>0</v>
      </c>
      <c r="H27" s="3">
        <f t="shared" si="0"/>
        <v>0</v>
      </c>
    </row>
    <row r="28" spans="2:8" ht="36.75" customHeight="1" x14ac:dyDescent="0.25">
      <c r="B28" s="14" t="s">
        <v>17</v>
      </c>
      <c r="C28" s="67" t="s">
        <v>58</v>
      </c>
      <c r="D28" s="68"/>
      <c r="E28" s="68"/>
      <c r="F28" s="68"/>
      <c r="G28" s="68"/>
      <c r="H28" s="17">
        <f>SUM(H29:H30)</f>
        <v>0</v>
      </c>
    </row>
    <row r="29" spans="2:8" ht="36.75" customHeight="1" x14ac:dyDescent="0.25">
      <c r="B29" s="13" t="s">
        <v>18</v>
      </c>
      <c r="C29" s="71" t="s">
        <v>61</v>
      </c>
      <c r="D29" s="71"/>
      <c r="E29" s="21">
        <v>24</v>
      </c>
      <c r="F29" s="4" t="s">
        <v>26</v>
      </c>
      <c r="G29" s="5">
        <v>0</v>
      </c>
      <c r="H29" s="3">
        <f>G29*E29</f>
        <v>0</v>
      </c>
    </row>
    <row r="30" spans="2:8" ht="36.75" customHeight="1" x14ac:dyDescent="0.25">
      <c r="B30" s="13" t="s">
        <v>19</v>
      </c>
      <c r="C30" s="71" t="s">
        <v>64</v>
      </c>
      <c r="D30" s="71"/>
      <c r="E30" s="21">
        <v>15</v>
      </c>
      <c r="F30" s="4" t="s">
        <v>26</v>
      </c>
      <c r="G30" s="5">
        <v>0</v>
      </c>
      <c r="H30" s="3">
        <f>G30*E30</f>
        <v>0</v>
      </c>
    </row>
    <row r="31" spans="2:8" ht="36.75" customHeight="1" x14ac:dyDescent="0.25">
      <c r="B31" s="15" t="s">
        <v>32</v>
      </c>
      <c r="C31" s="79" t="s">
        <v>62</v>
      </c>
      <c r="D31" s="80"/>
      <c r="E31" s="80"/>
      <c r="F31" s="80"/>
      <c r="G31" s="80"/>
      <c r="H31" s="19">
        <f>SUM(H32:H39)</f>
        <v>0</v>
      </c>
    </row>
    <row r="32" spans="2:8" ht="36.75" customHeight="1" x14ac:dyDescent="0.25">
      <c r="B32" s="13" t="s">
        <v>21</v>
      </c>
      <c r="C32" s="65" t="s">
        <v>30</v>
      </c>
      <c r="D32" s="66"/>
      <c r="E32" s="21">
        <v>1500</v>
      </c>
      <c r="F32" s="4" t="s">
        <v>20</v>
      </c>
      <c r="G32" s="5">
        <v>0</v>
      </c>
      <c r="H32" s="3">
        <f>G32*E32</f>
        <v>0</v>
      </c>
    </row>
    <row r="33" spans="2:8" ht="36.75" customHeight="1" x14ac:dyDescent="0.25">
      <c r="B33" s="13" t="s">
        <v>23</v>
      </c>
      <c r="C33" s="65" t="s">
        <v>31</v>
      </c>
      <c r="D33" s="66"/>
      <c r="E33" s="21">
        <v>2000</v>
      </c>
      <c r="F33" s="4" t="s">
        <v>20</v>
      </c>
      <c r="G33" s="5">
        <v>0</v>
      </c>
      <c r="H33" s="3">
        <f t="shared" ref="H33:H39" si="1">G33*E33</f>
        <v>0</v>
      </c>
    </row>
    <row r="34" spans="2:8" ht="36.75" customHeight="1" x14ac:dyDescent="0.25">
      <c r="B34" s="13" t="s">
        <v>24</v>
      </c>
      <c r="C34" s="65" t="s">
        <v>13</v>
      </c>
      <c r="D34" s="78"/>
      <c r="E34" s="21">
        <f>(E32+E33)*20%</f>
        <v>700</v>
      </c>
      <c r="F34" s="4" t="s">
        <v>20</v>
      </c>
      <c r="G34" s="5">
        <v>0</v>
      </c>
      <c r="H34" s="3">
        <f t="shared" si="1"/>
        <v>0</v>
      </c>
    </row>
    <row r="35" spans="2:8" ht="36.75" customHeight="1" x14ac:dyDescent="0.25">
      <c r="B35" s="13" t="s">
        <v>33</v>
      </c>
      <c r="C35" s="72" t="s">
        <v>65</v>
      </c>
      <c r="D35" s="73"/>
      <c r="E35" s="21">
        <v>1</v>
      </c>
      <c r="F35" s="4" t="s">
        <v>60</v>
      </c>
      <c r="G35" s="5">
        <v>0</v>
      </c>
      <c r="H35" s="3">
        <f t="shared" si="1"/>
        <v>0</v>
      </c>
    </row>
    <row r="36" spans="2:8" ht="36.75" customHeight="1" x14ac:dyDescent="0.25">
      <c r="B36" s="13" t="s">
        <v>34</v>
      </c>
      <c r="C36" s="72" t="s">
        <v>66</v>
      </c>
      <c r="D36" s="73"/>
      <c r="E36" s="21">
        <v>1</v>
      </c>
      <c r="F36" s="4" t="s">
        <v>60</v>
      </c>
      <c r="G36" s="5">
        <v>0</v>
      </c>
      <c r="H36" s="3">
        <f t="shared" si="1"/>
        <v>0</v>
      </c>
    </row>
    <row r="37" spans="2:8" ht="36.75" customHeight="1" x14ac:dyDescent="0.25">
      <c r="B37" s="13" t="s">
        <v>35</v>
      </c>
      <c r="C37" s="72" t="s">
        <v>28</v>
      </c>
      <c r="D37" s="74"/>
      <c r="E37" s="21">
        <v>1</v>
      </c>
      <c r="F37" s="4" t="s">
        <v>60</v>
      </c>
      <c r="G37" s="5">
        <v>0</v>
      </c>
      <c r="H37" s="3">
        <f t="shared" si="1"/>
        <v>0</v>
      </c>
    </row>
    <row r="38" spans="2:8" ht="36.75" customHeight="1" x14ac:dyDescent="0.25">
      <c r="B38" s="13" t="s">
        <v>68</v>
      </c>
      <c r="C38" s="72" t="s">
        <v>67</v>
      </c>
      <c r="D38" s="74"/>
      <c r="E38" s="21">
        <v>1</v>
      </c>
      <c r="F38" s="4" t="s">
        <v>60</v>
      </c>
      <c r="G38" s="5">
        <v>0</v>
      </c>
      <c r="H38" s="3">
        <f t="shared" si="1"/>
        <v>0</v>
      </c>
    </row>
    <row r="39" spans="2:8" ht="36.75" customHeight="1" x14ac:dyDescent="0.25">
      <c r="B39" s="23" t="s">
        <v>69</v>
      </c>
      <c r="C39" s="69" t="s">
        <v>59</v>
      </c>
      <c r="D39" s="70"/>
      <c r="E39" s="21">
        <v>1</v>
      </c>
      <c r="F39" s="24" t="s">
        <v>60</v>
      </c>
      <c r="G39" s="25">
        <v>0</v>
      </c>
      <c r="H39" s="3">
        <f t="shared" si="1"/>
        <v>0</v>
      </c>
    </row>
    <row r="40" spans="2:8" ht="30" customHeight="1" x14ac:dyDescent="0.25">
      <c r="B40" s="62" t="s">
        <v>2</v>
      </c>
      <c r="C40" s="63"/>
      <c r="D40" s="63"/>
      <c r="E40" s="63"/>
      <c r="F40" s="63"/>
      <c r="G40" s="64"/>
      <c r="H40" s="26">
        <f>H22+H24+H28+H31</f>
        <v>0</v>
      </c>
    </row>
    <row r="41" spans="2:8" x14ac:dyDescent="0.25">
      <c r="B41" s="53" t="s">
        <v>11</v>
      </c>
      <c r="C41" s="53"/>
      <c r="D41" s="53"/>
      <c r="E41" s="53"/>
      <c r="F41" s="53"/>
      <c r="G41" s="53"/>
      <c r="H41" s="53"/>
    </row>
    <row r="42" spans="2:8" ht="30" customHeight="1" x14ac:dyDescent="0.25">
      <c r="B42" s="54"/>
      <c r="C42" s="54"/>
      <c r="D42" s="54"/>
      <c r="E42" s="54"/>
      <c r="F42" s="54"/>
      <c r="G42" s="54"/>
      <c r="H42" s="54"/>
    </row>
    <row r="43" spans="2:8" x14ac:dyDescent="0.25">
      <c r="B43" s="53" t="s">
        <v>12</v>
      </c>
      <c r="C43" s="53"/>
      <c r="D43" s="53"/>
      <c r="E43" s="53"/>
      <c r="F43" s="53"/>
      <c r="G43" s="53"/>
      <c r="H43" s="53"/>
    </row>
    <row r="44" spans="2:8" ht="83.25" customHeight="1" x14ac:dyDescent="0.25">
      <c r="B44" s="56" t="s">
        <v>53</v>
      </c>
      <c r="C44" s="57"/>
      <c r="D44" s="57"/>
      <c r="E44" s="57"/>
      <c r="F44" s="57"/>
      <c r="G44" s="57"/>
      <c r="H44" s="58"/>
    </row>
    <row r="45" spans="2:8" x14ac:dyDescent="0.25">
      <c r="B45" s="55" t="s">
        <v>3</v>
      </c>
      <c r="C45" s="55"/>
      <c r="D45" s="55"/>
      <c r="E45" s="55"/>
      <c r="F45" s="55"/>
      <c r="G45" s="55"/>
      <c r="H45" s="55"/>
    </row>
    <row r="46" spans="2:8" ht="48" customHeight="1" x14ac:dyDescent="0.25">
      <c r="B46" s="59" t="s">
        <v>4</v>
      </c>
      <c r="C46" s="60"/>
      <c r="D46" s="61"/>
      <c r="E46" s="59" t="s">
        <v>5</v>
      </c>
      <c r="F46" s="60"/>
      <c r="G46" s="60"/>
      <c r="H46" s="61"/>
    </row>
    <row r="47" spans="2:8" ht="3" customHeight="1" x14ac:dyDescent="0.25">
      <c r="B47" s="50"/>
      <c r="C47" s="51"/>
      <c r="D47" s="52"/>
      <c r="E47" s="50"/>
      <c r="F47" s="51"/>
      <c r="G47" s="51"/>
      <c r="H47" s="52"/>
    </row>
  </sheetData>
  <mergeCells count="59">
    <mergeCell ref="B16:C16"/>
    <mergeCell ref="G16:H16"/>
    <mergeCell ref="C32:D32"/>
    <mergeCell ref="C33:D33"/>
    <mergeCell ref="C34:D34"/>
    <mergeCell ref="C26:D26"/>
    <mergeCell ref="C29:D29"/>
    <mergeCell ref="C31:G31"/>
    <mergeCell ref="B21:H21"/>
    <mergeCell ref="C23:D23"/>
    <mergeCell ref="C25:D25"/>
    <mergeCell ref="E16:F16"/>
    <mergeCell ref="B10:H10"/>
    <mergeCell ref="D8:F8"/>
    <mergeCell ref="D14:F14"/>
    <mergeCell ref="D12:H12"/>
    <mergeCell ref="D13:H13"/>
    <mergeCell ref="B12:C12"/>
    <mergeCell ref="B13:C13"/>
    <mergeCell ref="B14:C14"/>
    <mergeCell ref="B8:C8"/>
    <mergeCell ref="G9:H9"/>
    <mergeCell ref="B40:G40"/>
    <mergeCell ref="C27:D27"/>
    <mergeCell ref="C24:G24"/>
    <mergeCell ref="C22:G22"/>
    <mergeCell ref="C20:D20"/>
    <mergeCell ref="C28:G28"/>
    <mergeCell ref="C39:D39"/>
    <mergeCell ref="C30:D30"/>
    <mergeCell ref="C36:D36"/>
    <mergeCell ref="C35:D35"/>
    <mergeCell ref="C37:D37"/>
    <mergeCell ref="C38:D38"/>
    <mergeCell ref="B47:D47"/>
    <mergeCell ref="E47:H47"/>
    <mergeCell ref="B41:H41"/>
    <mergeCell ref="B42:H42"/>
    <mergeCell ref="B45:H45"/>
    <mergeCell ref="B43:H43"/>
    <mergeCell ref="B44:H44"/>
    <mergeCell ref="E46:H46"/>
    <mergeCell ref="B46:D46"/>
    <mergeCell ref="B2:H2"/>
    <mergeCell ref="B3:H3"/>
    <mergeCell ref="B17:H17"/>
    <mergeCell ref="B19:H19"/>
    <mergeCell ref="B11:H11"/>
    <mergeCell ref="B5:H5"/>
    <mergeCell ref="C18:G18"/>
    <mergeCell ref="B4:H4"/>
    <mergeCell ref="E9:F9"/>
    <mergeCell ref="D6:H6"/>
    <mergeCell ref="B6:C6"/>
    <mergeCell ref="B7:C7"/>
    <mergeCell ref="D7:H7"/>
    <mergeCell ref="B15:C15"/>
    <mergeCell ref="B9:C9"/>
    <mergeCell ref="F15:H15"/>
  </mergeCells>
  <phoneticPr fontId="8" type="noConversion"/>
  <printOptions horizontalCentered="1" verticalCentered="1"/>
  <pageMargins left="0" right="0" top="0" bottom="0" header="0.31496062992125984" footer="0.31496062992125984"/>
  <pageSetup paperSize="9" orientation="portrait" r:id="rId1"/>
  <headerFooter>
    <oddFooter>&amp;C&amp;1#&amp;"Calibri"&amp;10&amp;K000000Pública</oddFooter>
  </headerFooter>
  <ignoredErrors>
    <ignoredError sqref="H28 H2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Pires Vandermurem</dc:creator>
  <cp:lastModifiedBy>Flavio Pires Vandermurem</cp:lastModifiedBy>
  <cp:lastPrinted>2021-10-18T21:02:28Z</cp:lastPrinted>
  <dcterms:created xsi:type="dcterms:W3CDTF">2015-06-05T18:19:34Z</dcterms:created>
  <dcterms:modified xsi:type="dcterms:W3CDTF">2021-12-20T23:11:26Z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etDate">
    <vt:lpwstr>2021-12-20T23:11:26Z</vt:lpwstr>
  </property>
  <property fmtid="{D5CDD505-2E9C-101B-9397-08002B2CF9AE}" pid="4" name="MSIP_Label_22deaceb-9851-4663-bccf-596767454be3_Method">
    <vt:lpwstr>Standard</vt:lpwstr>
  </property>
  <property fmtid="{D5CDD505-2E9C-101B-9397-08002B2CF9AE}" pid="5" name="MSIP_Label_22deaceb-9851-4663-bccf-596767454be3_Name">
    <vt:lpwstr>22deaceb-9851-4663-bccf-596767454be3</vt:lpwstr>
  </property>
  <property fmtid="{D5CDD505-2E9C-101B-9397-08002B2CF9AE}" pid="6" name="MSIP_Label_22deaceb-9851-4663-bccf-596767454be3_SiteId">
    <vt:lpwstr>809f94a6-0477-4390-b86e-eab14c5493a7</vt:lpwstr>
  </property>
  <property fmtid="{D5CDD505-2E9C-101B-9397-08002B2CF9AE}" pid="7" name="MSIP_Label_22deaceb-9851-4663-bccf-596767454be3_ActionId">
    <vt:lpwstr>14fd01b2-7c0e-4fd4-882c-e71fc4770f8e</vt:lpwstr>
  </property>
  <property fmtid="{D5CDD505-2E9C-101B-9397-08002B2CF9AE}" pid="8" name="MSIP_Label_22deaceb-9851-4663-bccf-596767454be3_ContentBits">
    <vt:lpwstr>2</vt:lpwstr>
  </property>
</Properties>
</file>