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zcps\OneDrive - BR\ESGÁS E PAN\COMPRAS - ES GÁS\Contratações\500 - Licitação\2020\Dezembro - 20\5000182020 - Administrativo\6- Resumo executivo\"/>
    </mc:Choice>
  </mc:AlternateContent>
  <xr:revisionPtr revIDLastSave="5" documentId="11_AF73FDD95704E07ED5B1C7AE3852C11A4F0C46C3" xr6:coauthVersionLast="45" xr6:coauthVersionMax="45" xr10:uidLastSave="{0DE2A925-6CE6-47EE-B3EB-02149A131A1B}"/>
  <bookViews>
    <workbookView xWindow="-120" yWindow="-120" windowWidth="20730" windowHeight="11160" xr2:uid="{00000000-000D-0000-FFFF-FFFF00000000}"/>
  </bookViews>
  <sheets>
    <sheet name="PPU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4" l="1"/>
  <c r="D27" i="4"/>
  <c r="G27" i="4" l="1"/>
  <c r="G16" i="4"/>
  <c r="D37" i="4" l="1"/>
  <c r="G37" i="4" s="1"/>
  <c r="D36" i="4"/>
  <c r="G36" i="4" s="1"/>
  <c r="D35" i="4"/>
  <c r="G35" i="4" s="1"/>
  <c r="D41" i="4"/>
  <c r="G41" i="4" s="1"/>
  <c r="D39" i="4"/>
  <c r="G39" i="4" s="1"/>
  <c r="D40" i="4"/>
  <c r="G40" i="4" s="1"/>
  <c r="D34" i="4"/>
  <c r="G34" i="4" s="1"/>
  <c r="D33" i="4"/>
  <c r="G33" i="4" s="1"/>
  <c r="D32" i="4"/>
  <c r="G32" i="4" s="1"/>
  <c r="D31" i="4"/>
  <c r="G31" i="4" s="1"/>
  <c r="D29" i="4"/>
  <c r="G29" i="4" s="1"/>
  <c r="D26" i="4"/>
  <c r="G26" i="4" s="1"/>
  <c r="D25" i="4"/>
  <c r="G25" i="4" s="1"/>
  <c r="D21" i="4"/>
  <c r="G21" i="4" s="1"/>
  <c r="D23" i="4"/>
  <c r="G23" i="4" s="1"/>
  <c r="D22" i="4"/>
  <c r="G22" i="4" s="1"/>
  <c r="D20" i="4"/>
  <c r="G20" i="4" s="1"/>
  <c r="D18" i="4"/>
  <c r="G18" i="4" s="1"/>
  <c r="D19" i="4"/>
  <c r="G19" i="4" s="1"/>
  <c r="D17" i="4"/>
  <c r="G17" i="4" s="1"/>
  <c r="D15" i="4"/>
  <c r="G15" i="4" s="1"/>
  <c r="D14" i="4"/>
  <c r="G14" i="4" s="1"/>
  <c r="D12" i="4"/>
  <c r="G12" i="4" s="1"/>
  <c r="D11" i="4"/>
  <c r="G11" i="4" s="1"/>
  <c r="D10" i="4"/>
  <c r="G10" i="4" s="1"/>
  <c r="D28" i="4" l="1"/>
  <c r="G28" i="4" s="1"/>
  <c r="G43" i="4" s="1"/>
</calcChain>
</file>

<file path=xl/sharedStrings.xml><?xml version="1.0" encoding="utf-8"?>
<sst xmlns="http://schemas.openxmlformats.org/spreadsheetml/2006/main" count="106" uniqueCount="80">
  <si>
    <t>ITEM</t>
  </si>
  <si>
    <t>DESCRIÇÃO</t>
  </si>
  <si>
    <t>UNID</t>
  </si>
  <si>
    <t>PREÇO TOTAL (R$)</t>
  </si>
  <si>
    <t>1</t>
  </si>
  <si>
    <t>2</t>
  </si>
  <si>
    <t>LICITANTE</t>
  </si>
  <si>
    <t>QTDE.</t>
  </si>
  <si>
    <t>PREÇO UNITÁRIO  (R$)</t>
  </si>
  <si>
    <t>2.1</t>
  </si>
  <si>
    <t>2.2</t>
  </si>
  <si>
    <t>3</t>
  </si>
  <si>
    <t>3.1</t>
  </si>
  <si>
    <t>1.1</t>
  </si>
  <si>
    <t>1.2</t>
  </si>
  <si>
    <t>Disponibilização de aparelho celular mensal</t>
  </si>
  <si>
    <t>hs</t>
  </si>
  <si>
    <t>4</t>
  </si>
  <si>
    <t>5</t>
  </si>
  <si>
    <t>Serviços comerciais relacionadas à captação de usuários para os serviços de distribuição de gás natural</t>
  </si>
  <si>
    <t>3.2</t>
  </si>
  <si>
    <t>3.3</t>
  </si>
  <si>
    <t>3.4</t>
  </si>
  <si>
    <t>3.5</t>
  </si>
  <si>
    <t>Serviços relacionados ao atendimento e relacionamento com os clientes</t>
  </si>
  <si>
    <t>4.1</t>
  </si>
  <si>
    <t>4.2</t>
  </si>
  <si>
    <t>4.3</t>
  </si>
  <si>
    <t>4.5</t>
  </si>
  <si>
    <t>5.1</t>
  </si>
  <si>
    <t>5.2</t>
  </si>
  <si>
    <t>5.3</t>
  </si>
  <si>
    <t>Celulares e veículos</t>
  </si>
  <si>
    <t>Unid.mês</t>
  </si>
  <si>
    <t>Serviços de assistente administrativo</t>
  </si>
  <si>
    <t>Serviços especializados de planejamento e regulação</t>
  </si>
  <si>
    <t>Serviços relacionados a análises contábeis e tributárias</t>
  </si>
  <si>
    <t>Serviços relacionados a suporte de planejamento e regulação</t>
  </si>
  <si>
    <t>Serviços de motorista</t>
  </si>
  <si>
    <t>Disponibilização Veículos motor 1.0</t>
  </si>
  <si>
    <t>Disponibilização Veículos sedans motor 1.6</t>
  </si>
  <si>
    <t>4.4</t>
  </si>
  <si>
    <t>Serviços de assistência jurídica</t>
  </si>
  <si>
    <t>2.3</t>
  </si>
  <si>
    <t>2.4</t>
  </si>
  <si>
    <t>2.5</t>
  </si>
  <si>
    <t>2.6</t>
  </si>
  <si>
    <t>2.7</t>
  </si>
  <si>
    <t>2.8</t>
  </si>
  <si>
    <t>4.6</t>
  </si>
  <si>
    <t>4.7</t>
  </si>
  <si>
    <t>1.3</t>
  </si>
  <si>
    <t>Serviços de marketing e negócios de gás natural</t>
  </si>
  <si>
    <t>Serviços de comunicação e sustentabilidade</t>
  </si>
  <si>
    <t>Serviços de secretariado executivo</t>
  </si>
  <si>
    <t>Serviços adiministrativos e financeiros -  contas a pagar/tesouraria</t>
  </si>
  <si>
    <t>Serviços  adiministrativos e financeiros -  controle e gestão financeira</t>
  </si>
  <si>
    <t>Serviços administrativos de pessoal</t>
  </si>
  <si>
    <t>2.9</t>
  </si>
  <si>
    <t>Serviços de suporte de TI, análise e desenvolvimento de sistemas</t>
  </si>
  <si>
    <t>2.10</t>
  </si>
  <si>
    <t>Supervisão das atividades de atendimento e serviços ao cliente</t>
  </si>
  <si>
    <t>Serviços de faturamento de clientes</t>
  </si>
  <si>
    <t>Serviços de suporte ao faturamento de clientes</t>
  </si>
  <si>
    <t>Serviços de análises e supervisão contábil</t>
  </si>
  <si>
    <t>Serviços de análises de conformidade e riscos</t>
  </si>
  <si>
    <t>Serviços de controle contábil e de ativos</t>
  </si>
  <si>
    <t>Serviços de suprote relacionados a análises contábeis e tributárias</t>
  </si>
  <si>
    <t>Serviços relacionados ao atendimento ao cliente</t>
  </si>
  <si>
    <t>Serviços técnicos/comercias relacionadas à captação de usuários para os serviços de distribuição de gás natural</t>
  </si>
  <si>
    <t>Serviços adiministrativos e financeiros -  contas a receber</t>
  </si>
  <si>
    <t>COMPANHIA DE GÁS DO ESPÍRITO SANTO - ES GÁS</t>
  </si>
  <si>
    <t>TOTAL DOS ITENS 1 A 5</t>
  </si>
  <si>
    <t>ANEXO IX - Planilha de Preços Unitários (PPU)</t>
  </si>
  <si>
    <t xml:space="preserve">LICITAÇÃO 5000182020 </t>
  </si>
  <si>
    <t>SUPORTE NA PRESTAÇÃO DE SERVIÇOS COMERCIAIS, ADMINISTRATIVOS, ATENDIMENTO AO CLIENTE E DE CONTROLE, PLANEJAMENTO E REGULAÇÃO</t>
  </si>
  <si>
    <t>Suporte na prestação de serviços comerciais e mercadológicos</t>
  </si>
  <si>
    <t>Suporte na prestação de serviços administrativos</t>
  </si>
  <si>
    <t>Suporte na prestação de serviços de atendimento ao cliente</t>
  </si>
  <si>
    <t>Suporte na prestação de serviços de controle, planejamento e regulação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</si>
</sst>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1">
    <xf numFmtId="0" fontId="0" fillId="0" borderId="0" xfId="0"/>
    <xf numFmtId="4" fontId="2" fillId="0" borderId="18" xfId="0" applyNumberFormat="1" applyFont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>
      <alignment horizontal="left" vertical="center" wrapText="1"/>
    </xf>
    <xf numFmtId="3" fontId="2" fillId="2" borderId="18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" fontId="2" fillId="2" borderId="18" xfId="0" applyNumberFormat="1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>
      <alignment horizontal="left" vertical="center" wrapText="1"/>
    </xf>
    <xf numFmtId="3" fontId="2" fillId="0" borderId="18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2" fillId="0" borderId="18" xfId="0" applyNumberFormat="1" applyFont="1" applyFill="1" applyBorder="1" applyAlignment="1" applyProtection="1">
      <alignment horizontal="center" vertical="center"/>
      <protection locked="0"/>
    </xf>
    <xf numFmtId="49" fontId="1" fillId="2" borderId="15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3" fontId="2" fillId="0" borderId="18" xfId="0" applyNumberFormat="1" applyFont="1" applyFill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center" vertical="center"/>
    </xf>
    <xf numFmtId="4" fontId="2" fillId="2" borderId="23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9" fontId="1" fillId="0" borderId="22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vertical="center" wrapText="1"/>
    </xf>
    <xf numFmtId="0" fontId="5" fillId="0" borderId="2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43" fontId="1" fillId="0" borderId="14" xfId="1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98298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201082</xdr:colOff>
      <xdr:row>1</xdr:row>
      <xdr:rowOff>84666</xdr:rowOff>
    </xdr:from>
    <xdr:to>
      <xdr:col>2</xdr:col>
      <xdr:colOff>824175</xdr:colOff>
      <xdr:row>1</xdr:row>
      <xdr:rowOff>668070</xdr:rowOff>
    </xdr:to>
    <xdr:pic>
      <xdr:nvPicPr>
        <xdr:cNvPr id="4" name="Imagem 3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9" y="243416"/>
          <a:ext cx="1131093" cy="5834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3"/>
  <sheetViews>
    <sheetView showGridLines="0" tabSelected="1" zoomScale="90" zoomScaleNormal="90" workbookViewId="0">
      <selection activeCell="C31" sqref="C31"/>
    </sheetView>
  </sheetViews>
  <sheetFormatPr defaultColWidth="9.140625" defaultRowHeight="12.75" x14ac:dyDescent="0.2"/>
  <cols>
    <col min="1" max="1" width="2.7109375" style="14" customWidth="1"/>
    <col min="2" max="2" width="7.5703125" style="16" bestFit="1" customWidth="1"/>
    <col min="3" max="3" width="90" style="14" customWidth="1"/>
    <col min="4" max="4" width="9.28515625" style="14" customWidth="1"/>
    <col min="5" max="5" width="13.5703125" style="14" customWidth="1"/>
    <col min="6" max="6" width="24.28515625" style="16" customWidth="1"/>
    <col min="7" max="7" width="26.28515625" style="14" customWidth="1"/>
    <col min="8" max="16384" width="9.140625" style="14"/>
  </cols>
  <sheetData>
    <row r="1" spans="2:7" ht="12.75" customHeight="1" thickBot="1" x14ac:dyDescent="0.25">
      <c r="B1" s="30"/>
      <c r="C1" s="31"/>
      <c r="D1" s="31"/>
      <c r="E1" s="31"/>
      <c r="F1" s="31"/>
      <c r="G1" s="32"/>
    </row>
    <row r="2" spans="2:7" ht="55.5" customHeight="1" thickBot="1" x14ac:dyDescent="0.25">
      <c r="B2" s="33" t="s">
        <v>73</v>
      </c>
      <c r="C2" s="34"/>
      <c r="D2" s="34"/>
      <c r="E2" s="34"/>
      <c r="F2" s="34"/>
      <c r="G2" s="35"/>
    </row>
    <row r="3" spans="2:7" ht="18.75" thickBot="1" x14ac:dyDescent="0.25">
      <c r="B3" s="33" t="s">
        <v>74</v>
      </c>
      <c r="C3" s="34"/>
      <c r="D3" s="34"/>
      <c r="E3" s="34"/>
      <c r="F3" s="34"/>
      <c r="G3" s="35"/>
    </row>
    <row r="4" spans="2:7" ht="12.75" customHeight="1" thickBot="1" x14ac:dyDescent="0.25">
      <c r="B4" s="30"/>
      <c r="C4" s="31"/>
      <c r="D4" s="31"/>
      <c r="E4" s="31"/>
      <c r="F4" s="31"/>
      <c r="G4" s="32"/>
    </row>
    <row r="5" spans="2:7" ht="39.75" customHeight="1" thickBot="1" x14ac:dyDescent="0.25">
      <c r="B5" s="36" t="s">
        <v>75</v>
      </c>
      <c r="C5" s="37"/>
      <c r="D5" s="37"/>
      <c r="E5" s="37"/>
      <c r="F5" s="37"/>
      <c r="G5" s="38"/>
    </row>
    <row r="6" spans="2:7" ht="15" customHeight="1" x14ac:dyDescent="0.2">
      <c r="B6" s="39" t="s">
        <v>0</v>
      </c>
      <c r="C6" s="42" t="s">
        <v>1</v>
      </c>
      <c r="D6" s="45" t="s">
        <v>7</v>
      </c>
      <c r="E6" s="39" t="s">
        <v>2</v>
      </c>
      <c r="F6" s="39" t="s">
        <v>8</v>
      </c>
      <c r="G6" s="50" t="s">
        <v>3</v>
      </c>
    </row>
    <row r="7" spans="2:7" ht="15" customHeight="1" x14ac:dyDescent="0.2">
      <c r="B7" s="40"/>
      <c r="C7" s="43"/>
      <c r="D7" s="46"/>
      <c r="E7" s="40"/>
      <c r="F7" s="48"/>
      <c r="G7" s="51"/>
    </row>
    <row r="8" spans="2:7" ht="15" customHeight="1" thickBot="1" x14ac:dyDescent="0.25">
      <c r="B8" s="41"/>
      <c r="C8" s="44"/>
      <c r="D8" s="47"/>
      <c r="E8" s="41"/>
      <c r="F8" s="49"/>
      <c r="G8" s="52"/>
    </row>
    <row r="9" spans="2:7" ht="27" customHeight="1" x14ac:dyDescent="0.2">
      <c r="B9" s="23" t="s">
        <v>4</v>
      </c>
      <c r="C9" s="13" t="s">
        <v>76</v>
      </c>
      <c r="D9" s="3"/>
      <c r="E9" s="4"/>
      <c r="F9" s="5"/>
      <c r="G9" s="24"/>
    </row>
    <row r="10" spans="2:7" ht="27" customHeight="1" x14ac:dyDescent="0.2">
      <c r="B10" s="21" t="s">
        <v>13</v>
      </c>
      <c r="C10" s="15" t="s">
        <v>69</v>
      </c>
      <c r="D10" s="7">
        <f>176*36</f>
        <v>6336</v>
      </c>
      <c r="E10" s="8" t="s">
        <v>16</v>
      </c>
      <c r="F10" s="1"/>
      <c r="G10" s="22">
        <f>D10*F10</f>
        <v>0</v>
      </c>
    </row>
    <row r="11" spans="2:7" ht="27" customHeight="1" x14ac:dyDescent="0.2">
      <c r="B11" s="21" t="s">
        <v>14</v>
      </c>
      <c r="C11" s="25" t="s">
        <v>19</v>
      </c>
      <c r="D11" s="7">
        <f t="shared" ref="D11:D12" si="0">176*36</f>
        <v>6336</v>
      </c>
      <c r="E11" s="8" t="s">
        <v>16</v>
      </c>
      <c r="F11" s="1"/>
      <c r="G11" s="22">
        <f t="shared" ref="G11:G12" si="1">D11*F11</f>
        <v>0</v>
      </c>
    </row>
    <row r="12" spans="2:7" ht="27" customHeight="1" x14ac:dyDescent="0.2">
      <c r="B12" s="21" t="s">
        <v>51</v>
      </c>
      <c r="C12" s="15" t="s">
        <v>52</v>
      </c>
      <c r="D12" s="7">
        <f t="shared" si="0"/>
        <v>6336</v>
      </c>
      <c r="E12" s="8" t="s">
        <v>16</v>
      </c>
      <c r="F12" s="1"/>
      <c r="G12" s="22">
        <f t="shared" si="1"/>
        <v>0</v>
      </c>
    </row>
    <row r="13" spans="2:7" ht="27" customHeight="1" x14ac:dyDescent="0.2">
      <c r="B13" s="23" t="s">
        <v>5</v>
      </c>
      <c r="C13" s="2" t="s">
        <v>77</v>
      </c>
      <c r="D13" s="3"/>
      <c r="E13" s="4"/>
      <c r="F13" s="5"/>
      <c r="G13" s="24"/>
    </row>
    <row r="14" spans="2:7" ht="27" customHeight="1" x14ac:dyDescent="0.2">
      <c r="B14" s="21" t="s">
        <v>9</v>
      </c>
      <c r="C14" s="15" t="s">
        <v>53</v>
      </c>
      <c r="D14" s="7">
        <f>176*36</f>
        <v>6336</v>
      </c>
      <c r="E14" s="8" t="s">
        <v>16</v>
      </c>
      <c r="F14" s="1"/>
      <c r="G14" s="22">
        <f>D14*F14</f>
        <v>0</v>
      </c>
    </row>
    <row r="15" spans="2:7" ht="27" customHeight="1" x14ac:dyDescent="0.2">
      <c r="B15" s="21" t="s">
        <v>10</v>
      </c>
      <c r="C15" s="15" t="s">
        <v>54</v>
      </c>
      <c r="D15" s="7">
        <f>176*36</f>
        <v>6336</v>
      </c>
      <c r="E15" s="8" t="s">
        <v>16</v>
      </c>
      <c r="F15" s="1"/>
      <c r="G15" s="22">
        <f t="shared" ref="G15:G23" si="2">D15*F15</f>
        <v>0</v>
      </c>
    </row>
    <row r="16" spans="2:7" ht="27" customHeight="1" x14ac:dyDescent="0.2">
      <c r="B16" s="21" t="s">
        <v>43</v>
      </c>
      <c r="C16" s="15" t="s">
        <v>34</v>
      </c>
      <c r="D16" s="7">
        <f>176*36*2</f>
        <v>12672</v>
      </c>
      <c r="E16" s="8" t="s">
        <v>16</v>
      </c>
      <c r="F16" s="1"/>
      <c r="G16" s="22">
        <f t="shared" si="2"/>
        <v>0</v>
      </c>
    </row>
    <row r="17" spans="2:7" ht="27" customHeight="1" x14ac:dyDescent="0.2">
      <c r="B17" s="21" t="s">
        <v>44</v>
      </c>
      <c r="C17" s="29" t="s">
        <v>70</v>
      </c>
      <c r="D17" s="7">
        <f t="shared" ref="D17:D25" si="3">176*36</f>
        <v>6336</v>
      </c>
      <c r="E17" s="8" t="s">
        <v>16</v>
      </c>
      <c r="F17" s="1"/>
      <c r="G17" s="22">
        <f t="shared" si="2"/>
        <v>0</v>
      </c>
    </row>
    <row r="18" spans="2:7" ht="27" customHeight="1" x14ac:dyDescent="0.2">
      <c r="B18" s="21" t="s">
        <v>45</v>
      </c>
      <c r="C18" s="15" t="s">
        <v>55</v>
      </c>
      <c r="D18" s="7">
        <f t="shared" si="3"/>
        <v>6336</v>
      </c>
      <c r="E18" s="8" t="s">
        <v>16</v>
      </c>
      <c r="F18" s="1"/>
      <c r="G18" s="22">
        <f t="shared" si="2"/>
        <v>0</v>
      </c>
    </row>
    <row r="19" spans="2:7" ht="27" customHeight="1" x14ac:dyDescent="0.2">
      <c r="B19" s="21" t="s">
        <v>46</v>
      </c>
      <c r="C19" s="29" t="s">
        <v>56</v>
      </c>
      <c r="D19" s="7">
        <f t="shared" si="3"/>
        <v>6336</v>
      </c>
      <c r="E19" s="8" t="s">
        <v>16</v>
      </c>
      <c r="F19" s="9"/>
      <c r="G19" s="22">
        <f t="shared" si="2"/>
        <v>0</v>
      </c>
    </row>
    <row r="20" spans="2:7" ht="27" customHeight="1" x14ac:dyDescent="0.2">
      <c r="B20" s="21" t="s">
        <v>47</v>
      </c>
      <c r="C20" s="28" t="s">
        <v>57</v>
      </c>
      <c r="D20" s="7">
        <f t="shared" si="3"/>
        <v>6336</v>
      </c>
      <c r="E20" s="8" t="s">
        <v>16</v>
      </c>
      <c r="F20" s="9"/>
      <c r="G20" s="22">
        <f t="shared" si="2"/>
        <v>0</v>
      </c>
    </row>
    <row r="21" spans="2:7" ht="27" customHeight="1" x14ac:dyDescent="0.2">
      <c r="B21" s="21" t="s">
        <v>48</v>
      </c>
      <c r="C21" s="28" t="s">
        <v>38</v>
      </c>
      <c r="D21" s="7">
        <f>176*36*2</f>
        <v>12672</v>
      </c>
      <c r="E21" s="8" t="s">
        <v>16</v>
      </c>
      <c r="F21" s="1"/>
      <c r="G21" s="22">
        <f t="shared" si="2"/>
        <v>0</v>
      </c>
    </row>
    <row r="22" spans="2:7" ht="27" customHeight="1" x14ac:dyDescent="0.2">
      <c r="B22" s="21" t="s">
        <v>58</v>
      </c>
      <c r="C22" s="28" t="s">
        <v>42</v>
      </c>
      <c r="D22" s="7">
        <f t="shared" si="3"/>
        <v>6336</v>
      </c>
      <c r="E22" s="8" t="s">
        <v>16</v>
      </c>
      <c r="F22" s="1"/>
      <c r="G22" s="22">
        <f t="shared" si="2"/>
        <v>0</v>
      </c>
    </row>
    <row r="23" spans="2:7" ht="27" customHeight="1" x14ac:dyDescent="0.2">
      <c r="B23" s="21" t="s">
        <v>60</v>
      </c>
      <c r="C23" s="28" t="s">
        <v>59</v>
      </c>
      <c r="D23" s="7">
        <f t="shared" si="3"/>
        <v>6336</v>
      </c>
      <c r="E23" s="8" t="s">
        <v>16</v>
      </c>
      <c r="F23" s="1"/>
      <c r="G23" s="22">
        <f t="shared" si="2"/>
        <v>0</v>
      </c>
    </row>
    <row r="24" spans="2:7" ht="27" customHeight="1" x14ac:dyDescent="0.2">
      <c r="B24" s="23" t="s">
        <v>11</v>
      </c>
      <c r="C24" s="2" t="s">
        <v>78</v>
      </c>
      <c r="D24" s="3"/>
      <c r="E24" s="4"/>
      <c r="F24" s="5"/>
      <c r="G24" s="24"/>
    </row>
    <row r="25" spans="2:7" ht="27" customHeight="1" x14ac:dyDescent="0.2">
      <c r="B25" s="21" t="s">
        <v>12</v>
      </c>
      <c r="C25" s="15" t="s">
        <v>61</v>
      </c>
      <c r="D25" s="7">
        <f t="shared" si="3"/>
        <v>6336</v>
      </c>
      <c r="E25" s="8" t="s">
        <v>16</v>
      </c>
      <c r="F25" s="1"/>
      <c r="G25" s="22">
        <f>D25*F25</f>
        <v>0</v>
      </c>
    </row>
    <row r="26" spans="2:7" ht="27" customHeight="1" x14ac:dyDescent="0.2">
      <c r="B26" s="21" t="s">
        <v>20</v>
      </c>
      <c r="C26" s="15" t="s">
        <v>24</v>
      </c>
      <c r="D26" s="7">
        <f>176*36*2</f>
        <v>12672</v>
      </c>
      <c r="E26" s="8" t="s">
        <v>16</v>
      </c>
      <c r="F26" s="1"/>
      <c r="G26" s="22">
        <f t="shared" ref="G26:G29" si="4">D26*F26</f>
        <v>0</v>
      </c>
    </row>
    <row r="27" spans="2:7" ht="27" customHeight="1" x14ac:dyDescent="0.2">
      <c r="B27" s="21" t="s">
        <v>21</v>
      </c>
      <c r="C27" s="15" t="s">
        <v>68</v>
      </c>
      <c r="D27" s="20">
        <f>176*36*5</f>
        <v>31680</v>
      </c>
      <c r="E27" s="8" t="s">
        <v>16</v>
      </c>
      <c r="F27" s="1"/>
      <c r="G27" s="22">
        <f t="shared" si="4"/>
        <v>0</v>
      </c>
    </row>
    <row r="28" spans="2:7" ht="27" customHeight="1" x14ac:dyDescent="0.2">
      <c r="B28" s="21" t="s">
        <v>22</v>
      </c>
      <c r="C28" s="15" t="s">
        <v>62</v>
      </c>
      <c r="D28" s="20">
        <f>176*12*3</f>
        <v>6336</v>
      </c>
      <c r="E28" s="8" t="s">
        <v>16</v>
      </c>
      <c r="F28" s="1"/>
      <c r="G28" s="22">
        <f t="shared" si="4"/>
        <v>0</v>
      </c>
    </row>
    <row r="29" spans="2:7" ht="27" customHeight="1" x14ac:dyDescent="0.2">
      <c r="B29" s="21" t="s">
        <v>23</v>
      </c>
      <c r="C29" s="25" t="s">
        <v>63</v>
      </c>
      <c r="D29" s="20">
        <f>176*12*3</f>
        <v>6336</v>
      </c>
      <c r="E29" s="8" t="s">
        <v>16</v>
      </c>
      <c r="F29" s="1"/>
      <c r="G29" s="22">
        <f t="shared" si="4"/>
        <v>0</v>
      </c>
    </row>
    <row r="30" spans="2:7" ht="27" customHeight="1" x14ac:dyDescent="0.2">
      <c r="B30" s="23" t="s">
        <v>17</v>
      </c>
      <c r="C30" s="2" t="s">
        <v>79</v>
      </c>
      <c r="D30" s="3"/>
      <c r="E30" s="4"/>
      <c r="F30" s="5"/>
      <c r="G30" s="24"/>
    </row>
    <row r="31" spans="2:7" ht="27" customHeight="1" x14ac:dyDescent="0.2">
      <c r="B31" s="26" t="s">
        <v>25</v>
      </c>
      <c r="C31" s="15" t="s">
        <v>64</v>
      </c>
      <c r="D31" s="20">
        <f t="shared" ref="D31:D37" si="5">176*12*3</f>
        <v>6336</v>
      </c>
      <c r="E31" s="8" t="s">
        <v>16</v>
      </c>
      <c r="F31" s="9"/>
      <c r="G31" s="27">
        <f>D31*F31</f>
        <v>0</v>
      </c>
    </row>
    <row r="32" spans="2:7" ht="27" customHeight="1" x14ac:dyDescent="0.2">
      <c r="B32" s="26" t="s">
        <v>26</v>
      </c>
      <c r="C32" s="15" t="s">
        <v>35</v>
      </c>
      <c r="D32" s="20">
        <f t="shared" si="5"/>
        <v>6336</v>
      </c>
      <c r="E32" s="8" t="s">
        <v>16</v>
      </c>
      <c r="F32" s="9"/>
      <c r="G32" s="27">
        <f t="shared" ref="G32:G37" si="6">D32*F32</f>
        <v>0</v>
      </c>
    </row>
    <row r="33" spans="1:7" ht="27" customHeight="1" x14ac:dyDescent="0.2">
      <c r="B33" s="26" t="s">
        <v>27</v>
      </c>
      <c r="C33" s="15" t="s">
        <v>36</v>
      </c>
      <c r="D33" s="20">
        <f t="shared" si="5"/>
        <v>6336</v>
      </c>
      <c r="E33" s="8" t="s">
        <v>16</v>
      </c>
      <c r="F33" s="9"/>
      <c r="G33" s="27">
        <f t="shared" si="6"/>
        <v>0</v>
      </c>
    </row>
    <row r="34" spans="1:7" ht="27" customHeight="1" x14ac:dyDescent="0.2">
      <c r="B34" s="26" t="s">
        <v>41</v>
      </c>
      <c r="C34" s="15" t="s">
        <v>67</v>
      </c>
      <c r="D34" s="20">
        <f t="shared" si="5"/>
        <v>6336</v>
      </c>
      <c r="E34" s="8" t="s">
        <v>16</v>
      </c>
      <c r="F34" s="9"/>
      <c r="G34" s="27">
        <f t="shared" si="6"/>
        <v>0</v>
      </c>
    </row>
    <row r="35" spans="1:7" ht="27" customHeight="1" x14ac:dyDescent="0.2">
      <c r="B35" s="26" t="s">
        <v>28</v>
      </c>
      <c r="C35" s="15" t="s">
        <v>65</v>
      </c>
      <c r="D35" s="20">
        <f t="shared" si="5"/>
        <v>6336</v>
      </c>
      <c r="E35" s="8" t="s">
        <v>16</v>
      </c>
      <c r="F35" s="9"/>
      <c r="G35" s="27">
        <f t="shared" si="6"/>
        <v>0</v>
      </c>
    </row>
    <row r="36" spans="1:7" ht="27" customHeight="1" x14ac:dyDescent="0.2">
      <c r="B36" s="26" t="s">
        <v>49</v>
      </c>
      <c r="C36" s="15" t="s">
        <v>66</v>
      </c>
      <c r="D36" s="20">
        <f t="shared" si="5"/>
        <v>6336</v>
      </c>
      <c r="E36" s="8" t="s">
        <v>16</v>
      </c>
      <c r="F36" s="9"/>
      <c r="G36" s="27">
        <f t="shared" si="6"/>
        <v>0</v>
      </c>
    </row>
    <row r="37" spans="1:7" ht="27" customHeight="1" x14ac:dyDescent="0.2">
      <c r="B37" s="26" t="s">
        <v>50</v>
      </c>
      <c r="C37" s="15" t="s">
        <v>37</v>
      </c>
      <c r="D37" s="20">
        <f t="shared" si="5"/>
        <v>6336</v>
      </c>
      <c r="E37" s="8" t="s">
        <v>16</v>
      </c>
      <c r="F37" s="9"/>
      <c r="G37" s="27">
        <f t="shared" si="6"/>
        <v>0</v>
      </c>
    </row>
    <row r="38" spans="1:7" s="18" customFormat="1" ht="27" customHeight="1" x14ac:dyDescent="0.2">
      <c r="B38" s="23" t="s">
        <v>18</v>
      </c>
      <c r="C38" s="2" t="s">
        <v>32</v>
      </c>
      <c r="D38" s="3"/>
      <c r="E38" s="4"/>
      <c r="F38" s="5"/>
      <c r="G38" s="24"/>
    </row>
    <row r="39" spans="1:7" ht="27" customHeight="1" x14ac:dyDescent="0.2">
      <c r="B39" s="21" t="s">
        <v>29</v>
      </c>
      <c r="C39" s="6" t="s">
        <v>15</v>
      </c>
      <c r="D39" s="7">
        <f>3*36</f>
        <v>108</v>
      </c>
      <c r="E39" s="8" t="s">
        <v>33</v>
      </c>
      <c r="F39" s="1"/>
      <c r="G39" s="22">
        <f>D39*F39</f>
        <v>0</v>
      </c>
    </row>
    <row r="40" spans="1:7" ht="27" customHeight="1" x14ac:dyDescent="0.2">
      <c r="B40" s="21" t="s">
        <v>30</v>
      </c>
      <c r="C40" s="6" t="s">
        <v>39</v>
      </c>
      <c r="D40" s="7">
        <f>2*36</f>
        <v>72</v>
      </c>
      <c r="E40" s="8" t="s">
        <v>33</v>
      </c>
      <c r="F40" s="1"/>
      <c r="G40" s="22">
        <f t="shared" ref="G40:G41" si="7">D40*F40</f>
        <v>0</v>
      </c>
    </row>
    <row r="41" spans="1:7" ht="27" customHeight="1" x14ac:dyDescent="0.2">
      <c r="B41" s="21" t="s">
        <v>31</v>
      </c>
      <c r="C41" s="6" t="s">
        <v>40</v>
      </c>
      <c r="D41" s="7">
        <f>1*36</f>
        <v>36</v>
      </c>
      <c r="E41" s="8" t="s">
        <v>33</v>
      </c>
      <c r="F41" s="1"/>
      <c r="G41" s="22">
        <f t="shared" si="7"/>
        <v>0</v>
      </c>
    </row>
    <row r="42" spans="1:7" ht="22.5" customHeight="1" thickBot="1" x14ac:dyDescent="0.25">
      <c r="B42" s="10"/>
      <c r="C42" s="11"/>
      <c r="D42" s="11"/>
      <c r="E42" s="11"/>
      <c r="F42" s="11"/>
      <c r="G42" s="12"/>
    </row>
    <row r="43" spans="1:7" x14ac:dyDescent="0.2">
      <c r="B43" s="53"/>
      <c r="C43" s="54"/>
      <c r="D43" s="59" t="s">
        <v>72</v>
      </c>
      <c r="E43" s="60"/>
      <c r="F43" s="60"/>
      <c r="G43" s="57">
        <f>SUM(G10:G42)</f>
        <v>0</v>
      </c>
    </row>
    <row r="44" spans="1:7" ht="13.5" thickBot="1" x14ac:dyDescent="0.25">
      <c r="B44" s="55"/>
      <c r="C44" s="56"/>
      <c r="D44" s="62"/>
      <c r="E44" s="63"/>
      <c r="F44" s="63"/>
      <c r="G44" s="58"/>
    </row>
    <row r="45" spans="1:7" ht="12.75" customHeight="1" x14ac:dyDescent="0.2">
      <c r="B45" s="53" t="s">
        <v>71</v>
      </c>
      <c r="C45" s="54"/>
      <c r="D45" s="59" t="s">
        <v>6</v>
      </c>
      <c r="E45" s="60"/>
      <c r="F45" s="60"/>
      <c r="G45" s="61"/>
    </row>
    <row r="46" spans="1:7" s="16" customFormat="1" ht="13.5" customHeight="1" thickBot="1" x14ac:dyDescent="0.25">
      <c r="A46" s="14"/>
      <c r="B46" s="55"/>
      <c r="C46" s="56"/>
      <c r="D46" s="62"/>
      <c r="E46" s="63"/>
      <c r="F46" s="63"/>
      <c r="G46" s="64"/>
    </row>
    <row r="47" spans="1:7" s="16" customFormat="1" ht="49.5" customHeight="1" x14ac:dyDescent="0.2">
      <c r="A47" s="14"/>
      <c r="B47" s="53"/>
      <c r="C47" s="54"/>
      <c r="D47" s="65"/>
      <c r="E47" s="66"/>
      <c r="F47" s="66"/>
      <c r="G47" s="67"/>
    </row>
    <row r="48" spans="1:7" s="16" customFormat="1" ht="49.5" customHeight="1" thickBot="1" x14ac:dyDescent="0.25">
      <c r="A48" s="14"/>
      <c r="B48" s="55"/>
      <c r="C48" s="56"/>
      <c r="D48" s="68"/>
      <c r="E48" s="69"/>
      <c r="F48" s="69"/>
      <c r="G48" s="70"/>
    </row>
    <row r="50" spans="1:7" ht="15" customHeight="1" x14ac:dyDescent="0.2"/>
    <row r="52" spans="1:7" s="16" customFormat="1" x14ac:dyDescent="0.2">
      <c r="A52" s="14"/>
      <c r="C52" s="14"/>
      <c r="D52" s="14"/>
      <c r="E52" s="17"/>
      <c r="G52" s="14"/>
    </row>
    <row r="54" spans="1:7" s="16" customFormat="1" x14ac:dyDescent="0.2">
      <c r="A54" s="14"/>
      <c r="C54" s="19"/>
      <c r="D54" s="14"/>
      <c r="E54" s="14"/>
      <c r="G54" s="14"/>
    </row>
    <row r="55" spans="1:7" s="16" customFormat="1" x14ac:dyDescent="0.2">
      <c r="A55" s="14"/>
      <c r="C55" s="19"/>
      <c r="D55" s="14"/>
      <c r="E55" s="14"/>
      <c r="G55" s="14"/>
    </row>
    <row r="56" spans="1:7" s="16" customFormat="1" x14ac:dyDescent="0.2">
      <c r="A56" s="14"/>
      <c r="C56" s="19"/>
      <c r="D56" s="14"/>
      <c r="E56" s="14"/>
      <c r="G56" s="14"/>
    </row>
    <row r="57" spans="1:7" s="16" customFormat="1" x14ac:dyDescent="0.2">
      <c r="A57" s="14"/>
      <c r="C57" s="19"/>
      <c r="D57" s="14"/>
      <c r="E57" s="14"/>
      <c r="G57" s="14"/>
    </row>
    <row r="58" spans="1:7" s="16" customFormat="1" x14ac:dyDescent="0.2">
      <c r="A58" s="14"/>
      <c r="C58" s="19"/>
      <c r="D58" s="14"/>
      <c r="E58" s="14"/>
      <c r="G58" s="14"/>
    </row>
    <row r="59" spans="1:7" s="16" customFormat="1" x14ac:dyDescent="0.2">
      <c r="A59" s="14"/>
      <c r="C59" s="19"/>
      <c r="D59" s="14"/>
      <c r="E59" s="14"/>
      <c r="G59" s="14"/>
    </row>
    <row r="60" spans="1:7" s="16" customFormat="1" x14ac:dyDescent="0.2">
      <c r="A60" s="14"/>
      <c r="C60" s="19"/>
      <c r="D60" s="14"/>
      <c r="E60" s="14"/>
      <c r="G60" s="14"/>
    </row>
    <row r="63" spans="1:7" x14ac:dyDescent="0.2">
      <c r="C63" s="19"/>
    </row>
  </sheetData>
  <mergeCells count="18">
    <mergeCell ref="B43:C44"/>
    <mergeCell ref="G43:G44"/>
    <mergeCell ref="B45:C46"/>
    <mergeCell ref="D45:G46"/>
    <mergeCell ref="B47:C48"/>
    <mergeCell ref="D47:G48"/>
    <mergeCell ref="D43:F44"/>
    <mergeCell ref="B1:G1"/>
    <mergeCell ref="B2:G2"/>
    <mergeCell ref="B4:G4"/>
    <mergeCell ref="B5:G5"/>
    <mergeCell ref="B6:B8"/>
    <mergeCell ref="C6:C8"/>
    <mergeCell ref="D6:D8"/>
    <mergeCell ref="E6:E8"/>
    <mergeCell ref="F6:F8"/>
    <mergeCell ref="G6:G8"/>
    <mergeCell ref="B3:G3"/>
  </mergeCells>
  <printOptions horizontalCentered="1"/>
  <pageMargins left="0.39370078740157483" right="0.39370078740157483" top="0.78740157480314965" bottom="0.78740157480314965" header="0" footer="0.51181102362204722"/>
  <pageSetup paperSize="9" scale="46" fitToHeight="2" orientation="portrait" horizontalDpi="300" verticalDpi="300" r:id="rId1"/>
  <headerFooter alignWithMargins="0"/>
  <ignoredErrors>
    <ignoredError sqref="D16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017eb657-f909-47f3-bef1-9ad0b345bc9c" xsi:nil="true"/>
    <Status xmlns="017eb657-f909-47f3-bef1-9ad0b345bc9c" xsi:nil="true"/>
    <Contrato xmlns="017eb657-f909-47f3-bef1-9ad0b345bc9c" xsi:nil="true"/>
    <Descri_x00e7__x00e3_o xmlns="017eb657-f909-47f3-bef1-9ad0b345bc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xs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b657-f909-47f3-bef1-9ad0b345bc9c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2B2EBF-AB7E-461C-A6AF-8BC4B80BFE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80C8B0-95C7-4E5B-8AEB-1C8155EFC656}">
  <ds:schemaRefs>
    <ds:schemaRef ds:uri="http://purl.org/dc/dcmitype/"/>
    <ds:schemaRef ds:uri="017eb657-f909-47f3-bef1-9ad0b345bc9c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D55351F-EC3B-4701-980D-DB3AFEA84C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Company>Petrobras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 Distribuidora</dc:creator>
  <cp:lastModifiedBy>Irlanda Olegario de Lima</cp:lastModifiedBy>
  <cp:lastPrinted>2008-07-05T13:35:18Z</cp:lastPrinted>
  <dcterms:created xsi:type="dcterms:W3CDTF">2004-09-17T11:37:30Z</dcterms:created>
  <dcterms:modified xsi:type="dcterms:W3CDTF">2020-12-21T17:52:16Z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fcaroni@br-petrobras.com.br</vt:lpwstr>
  </property>
  <property fmtid="{D5CDD505-2E9C-101B-9397-08002B2CF9AE}" pid="5" name="MSIP_Label_22deaceb-9851-4663-bccf-596767454be3_SetDate">
    <vt:lpwstr>2019-10-31T12:29:02.3740020Z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3f85e970-e0f8-4ecc-a4b5-39b469e5ecff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0x010100FBAB7E43B6720D438EEDA0D9850E0113</vt:lpwstr>
  </property>
</Properties>
</file>