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petrobrasdistribuidora-my.sharepoint.com/personal/delio_br_com_br/Documents/Délio/COMPRAS/ES GÁS/ES GÁS Operacional/500 - Licitação/Janeiro - 2021/5000012021 - Manutenção de compressores/Edital e anexos/"/>
    </mc:Choice>
  </mc:AlternateContent>
  <xr:revisionPtr revIDLastSave="69" documentId="13_ncr:1_{CC1059DD-7B3C-46BC-BE30-905145C5F4E8}" xr6:coauthVersionLast="45" xr6:coauthVersionMax="45" xr10:uidLastSave="{2956114A-8C25-40B6-AA4A-71BDF84A1AC3}"/>
  <bookViews>
    <workbookView xWindow="-108" yWindow="-108" windowWidth="23256" windowHeight="14016" xr2:uid="{00000000-000D-0000-FFFF-FFFF00000000}"/>
  </bookViews>
  <sheets>
    <sheet name="PPU ES GÁS" sheetId="1" r:id="rId1"/>
  </sheets>
  <definedNames>
    <definedName name="_xlnm._FilterDatabase" localSheetId="0" hidden="1">'PPU ES GÁS'!$B$22:$K$171</definedName>
    <definedName name="_xlnm.Print_Area" localSheetId="0">'PPU ES GÁS'!$B$2:$J$176</definedName>
    <definedName name="_xlnm.Print_Titles" localSheetId="0">'PPU ES GÁS'!$18:$20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" i="1" l="1"/>
  <c r="J14" i="1" l="1"/>
  <c r="J13" i="1"/>
  <c r="J15" i="1" l="1"/>
  <c r="G159" i="1"/>
  <c r="G158" i="1"/>
  <c r="G157" i="1"/>
  <c r="G156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2" i="1"/>
  <c r="G131" i="1"/>
  <c r="G129" i="1"/>
  <c r="G128" i="1"/>
  <c r="G127" i="1"/>
  <c r="G126" i="1"/>
  <c r="G125" i="1"/>
  <c r="G124" i="1"/>
  <c r="G123" i="1"/>
  <c r="G121" i="1"/>
  <c r="G119" i="1"/>
  <c r="G118" i="1"/>
  <c r="G160" i="1" s="1"/>
  <c r="G116" i="1"/>
  <c r="G115" i="1"/>
  <c r="G114" i="1"/>
  <c r="G113" i="1"/>
  <c r="G112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29" i="1"/>
  <c r="G28" i="1"/>
  <c r="G27" i="1"/>
  <c r="G26" i="1"/>
  <c r="G25" i="1"/>
  <c r="G23" i="1"/>
  <c r="G16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tc={C7456BD8-AF8A-4FAE-8531-A62A3F734006}</author>
    <author>tc={59E5BF4C-CFE8-4DBD-B950-03A8D10A32E8}</author>
  </authors>
  <commentList>
    <comment ref="E13" authorId="0" shapeId="0" xr:uid="{C7456BD8-AF8A-4FAE-8531-A62A3F734006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Tratam-se de possíveis novas demandas da Base de Aracruz, estimadas em 2 UCs por 24 meses.</t>
      </text>
    </comment>
    <comment ref="E14" authorId="1" shapeId="0" xr:uid="{59E5BF4C-CFE8-4DBD-B950-03A8D10A32E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Trata-se de 3 máquinas de Regência por 18 meses, 2 máquinas de Aracruz por 36 meses e uma nova demanda de UC estimada para Aracruz por 24 meses (essa UC está entre as duas previstas na linha 1001, mas foi incluída para o caso da demanda ser superior a 120.000m³/mês)</t>
      </text>
    </comment>
  </commentList>
</comments>
</file>

<file path=xl/sharedStrings.xml><?xml version="1.0" encoding="utf-8"?>
<sst xmlns="http://schemas.openxmlformats.org/spreadsheetml/2006/main" count="303" uniqueCount="151">
  <si>
    <t>OBJETO:</t>
  </si>
  <si>
    <t>ITEM</t>
  </si>
  <si>
    <t>UN.</t>
  </si>
  <si>
    <t>[R$/UC]</t>
  </si>
  <si>
    <t>Manutenção Corretiva Coberta e Preventiva da UC (obs. 1)</t>
  </si>
  <si>
    <t>UC</t>
  </si>
  <si>
    <t>SUBTOTAL (I)</t>
  </si>
  <si>
    <t>SUBTOTAL (II)</t>
  </si>
  <si>
    <t>DISCRIMINAÇÃO</t>
  </si>
  <si>
    <t>Quant
( A )</t>
  </si>
  <si>
    <t>Preço Unitário
( B )</t>
  </si>
  <si>
    <t>Preço Total
(A x B)</t>
  </si>
  <si>
    <t>MANUTENÇÃO CORRETIVA EXTRA</t>
  </si>
  <si>
    <t xml:space="preserve">un </t>
  </si>
  <si>
    <t>m</t>
  </si>
  <si>
    <t>COMPRESSOR</t>
  </si>
  <si>
    <t>Recuperação isolamento acústico</t>
  </si>
  <si>
    <t>m2</t>
  </si>
  <si>
    <t>Tratamento e pintura do frame I</t>
  </si>
  <si>
    <t>Tratamento e pintura do frame II</t>
  </si>
  <si>
    <t>Flexível baixa pressão (até 3")</t>
  </si>
  <si>
    <t>Flexível alta pressão (até 25mm)</t>
  </si>
  <si>
    <t>Recuperação da cabine acústica (partes metálicas)</t>
  </si>
  <si>
    <t>kg</t>
  </si>
  <si>
    <t>Medição de Ruído (NBR 10151)</t>
  </si>
  <si>
    <t xml:space="preserve">Marca: AGIRA </t>
  </si>
  <si>
    <t>Filtro de Óleo</t>
  </si>
  <si>
    <t>PÇ</t>
  </si>
  <si>
    <t>Filtro Coalescente</t>
  </si>
  <si>
    <t>O'ring Tampa F.Coalescente</t>
  </si>
  <si>
    <t>Kit reparo Válvula Sucção 1° Estágio</t>
  </si>
  <si>
    <t>CJ</t>
  </si>
  <si>
    <t>Kit reparo Válvula Descarga 1° Estágio</t>
  </si>
  <si>
    <t>Juntas Válvulas 1° Estágio</t>
  </si>
  <si>
    <t>O'ring Tampa Válvula 1° Est.</t>
  </si>
  <si>
    <t>Kit reparo Válvula Sucção 2° Estágio</t>
  </si>
  <si>
    <t>Kit reparo Válvula Descarga 2° Estágio</t>
  </si>
  <si>
    <t>Juntas Válvulas 2° Estágio</t>
  </si>
  <si>
    <t>O'ring Tampa Válvula 2° Est.</t>
  </si>
  <si>
    <t>Kit reparo Válvula Sucção 3° Estágio</t>
  </si>
  <si>
    <t>Kit reparo Válvula Descarga 3° Estágio</t>
  </si>
  <si>
    <t>Juntas Válvulas 3° Estágio</t>
  </si>
  <si>
    <t>O'ring Tampa Válvula 3° Est.</t>
  </si>
  <si>
    <t>Válvula Concêntrica</t>
  </si>
  <si>
    <t>Juntas Válvulas 4° Estágio</t>
  </si>
  <si>
    <t>O'ring Tampa Válvula 4° Est.</t>
  </si>
  <si>
    <t>Junta Tampa da Cruzeta</t>
  </si>
  <si>
    <t>Anel de Compressão 1° Est.</t>
  </si>
  <si>
    <t>Kit Gaxeta</t>
  </si>
  <si>
    <t>Anel de Compressão 2° Est.</t>
  </si>
  <si>
    <t>Anel de Compressão 3° Est.</t>
  </si>
  <si>
    <t>Anel de Compressão 4° Est.</t>
  </si>
  <si>
    <t>Anel Guia 4° Estágio</t>
  </si>
  <si>
    <t>Bucha da Cruzeta</t>
  </si>
  <si>
    <t>Junta Tampa Frame</t>
  </si>
  <si>
    <t>Casquilho da Biela</t>
  </si>
  <si>
    <t>Casquilho do Frame</t>
  </si>
  <si>
    <t>Casquilho Axial</t>
  </si>
  <si>
    <t>Bucha da Biela</t>
  </si>
  <si>
    <t>Marca: GALILEO</t>
  </si>
  <si>
    <t>Kit Reparo Válvula Sucção 2° Estágio</t>
  </si>
  <si>
    <t>Kit Reparo Válvula Sucção 3° Estágio</t>
  </si>
  <si>
    <t>PAINEL ELÉTRICO</t>
  </si>
  <si>
    <t>Controlador lógico programável</t>
  </si>
  <si>
    <t>Módulo CLP (analógico/digital)</t>
  </si>
  <si>
    <t>IHM Tipo I</t>
  </si>
  <si>
    <t>IHM Tipo II</t>
  </si>
  <si>
    <t>Fusível ultra rápido (até 500A)</t>
  </si>
  <si>
    <t>Disjuntor (até 500 A)</t>
  </si>
  <si>
    <t>Contator (até 32 A)</t>
  </si>
  <si>
    <t>Soft starter (até 250 cv)</t>
  </si>
  <si>
    <t>Cabo de comunicação serial</t>
  </si>
  <si>
    <t>Cabo comando blindado manga (até 25 pares)</t>
  </si>
  <si>
    <t>Estabilizador tensão Microprocessado 2 kVA</t>
  </si>
  <si>
    <t>Barreira Zener I</t>
  </si>
  <si>
    <t>Barreira Zener II</t>
  </si>
  <si>
    <t>Transformador/fonte de tensão (comando)</t>
  </si>
  <si>
    <t>Instalação/configuração de inv. frequencia</t>
  </si>
  <si>
    <t>Reparo inversor de frequencia</t>
  </si>
  <si>
    <t>LINHAS</t>
  </si>
  <si>
    <t>Tratamento e pintura de linha</t>
  </si>
  <si>
    <t>Teste hidrostático (alta ou baixa pressão)</t>
  </si>
  <si>
    <t>Linha de Alta Pressão</t>
  </si>
  <si>
    <t>Linha de Baixa Pressão</t>
  </si>
  <si>
    <t>Linha de Venteio</t>
  </si>
  <si>
    <t>PSV</t>
  </si>
  <si>
    <t>Aferição e Calibração de PSV</t>
  </si>
  <si>
    <t>PSV até 300 bar</t>
  </si>
  <si>
    <t>MÃO DE OBRA</t>
  </si>
  <si>
    <t>Hora técnica p/ serviços diversos</t>
  </si>
  <si>
    <t>h</t>
  </si>
  <si>
    <t>ELÉTRICA</t>
  </si>
  <si>
    <t>Unidade seladora (até 3")</t>
  </si>
  <si>
    <t>Unidade seladora (até 1e1/2")</t>
  </si>
  <si>
    <t>Flexível p/ Elétrica (até 3")</t>
  </si>
  <si>
    <t>Flexível p/ Elétrica (até 1e1/2")</t>
  </si>
  <si>
    <t>Cabo Isolado Unipolar (até  6 mm2)</t>
  </si>
  <si>
    <t>Cabo Isolado Unipolar (até 150 mm2)</t>
  </si>
  <si>
    <t>Análise aterramento com laudo</t>
  </si>
  <si>
    <t>INSTALAÇÃO</t>
  </si>
  <si>
    <t xml:space="preserve">Estudo preliminar </t>
  </si>
  <si>
    <t>Start up</t>
  </si>
  <si>
    <t>MOTORES ELÉTRICOS</t>
  </si>
  <si>
    <t>Manutenção Preventiva Motor (acima de 175 cv)</t>
  </si>
  <si>
    <t>Manutenção Preventiva Motor (abaixo de 175 cv)</t>
  </si>
  <si>
    <t>Manutenção Preventiva Motor (carcaça 132)</t>
  </si>
  <si>
    <t>Manutenção Preventiva Motor (carcaça 160)</t>
  </si>
  <si>
    <t>Tampa traseira (carcaça 280 ou 315)</t>
  </si>
  <si>
    <t>Tampa dianteira (carcaça 280 ou 315)</t>
  </si>
  <si>
    <t>Tampa dianteira ou traseira (carcaça 132)</t>
  </si>
  <si>
    <t>Tampa dianteira ou traseira (carcaçar 160)</t>
  </si>
  <si>
    <t>Termostato</t>
  </si>
  <si>
    <t>Rejuvenecimento (carcaça 132)</t>
  </si>
  <si>
    <t>Rejuvenecimento (carcaça 160)</t>
  </si>
  <si>
    <t>Rejuvenecimento (carcaça 280 ou 315)</t>
  </si>
  <si>
    <t>Ventilador (carcaça até 160)</t>
  </si>
  <si>
    <t>Ventilador (carcaça 280 ou 315)</t>
  </si>
  <si>
    <t>Rebobinagem acima de 175 cv</t>
  </si>
  <si>
    <t>Rebobinagem abaixo de 175 cv</t>
  </si>
  <si>
    <t>Rebobinagem (carcaça 132)</t>
  </si>
  <si>
    <t>Rebobinagem (carcaça 160)</t>
  </si>
  <si>
    <t>Tampa defletora (carcaça 132)</t>
  </si>
  <si>
    <t>Tampa defletora (carcaça 160)</t>
  </si>
  <si>
    <t>Tampa defletora (carcaças 280 e 315)</t>
  </si>
  <si>
    <t>TRANSPORTE / IÇAMENTO DE CARGAS</t>
  </si>
  <si>
    <t>Caminhão munck até 30 t (diária)</t>
  </si>
  <si>
    <t>dia</t>
  </si>
  <si>
    <t>km</t>
  </si>
  <si>
    <t>Caminhão munck até 30 t (hora)</t>
  </si>
  <si>
    <t>Caminhão munck até 30 t (km)</t>
  </si>
  <si>
    <t>Transporte (carreta prancha)</t>
  </si>
  <si>
    <t xml:space="preserve">OBSERVAÇÕES: </t>
  </si>
  <si>
    <t>assinatura e carimbo</t>
  </si>
  <si>
    <t>COMPANHIA DE GÁS DO ESPÍRITO SANTO - ES GÁS</t>
  </si>
  <si>
    <t>PROCESSO LICITATÓRIO</t>
  </si>
  <si>
    <t>PREGÃO</t>
  </si>
  <si>
    <t>PESG001/21</t>
  </si>
  <si>
    <t>ANEXO II - PLANILHA DE PREÇOS UNITÁRIOS</t>
  </si>
  <si>
    <r>
      <t>Contratação de empresa especializada para prestação de serviços</t>
    </r>
    <r>
      <rPr>
        <sz val="12"/>
        <color theme="1"/>
        <rFont val="Arial"/>
        <family val="2"/>
      </rPr>
      <t xml:space="preserve"> de manutenção preventiva e corretiva (coberta e extra) das unidades de compressão de GNC (Gás Natural Comprimido) instaladas na Base de Compressão de Linhares e na Base de Compressão de Aracruz, no âmbito da  Concessão da ES GÁS no Estado do Espírito Santo</t>
    </r>
  </si>
  <si>
    <t>Bases de Compressão da ES GÁS</t>
  </si>
  <si>
    <t>DISCRIMINAÇÃO - MANUTENÇÃO DA UNIDADE DE COMPRESSÃO (UC), COMPOSTA DE UM COMPRESSOR E UM PAINEL ELÉTRICO, INSTALADOS NAS BASES DE CMPRESSÃO DA ES GÁS, NOS MUNICÍPIOS DE LINHARES E ARACRUZ-ES</t>
  </si>
  <si>
    <t>TOTAL  GERAL (I + II)</t>
  </si>
  <si>
    <t>EMPRESA</t>
  </si>
  <si>
    <t xml:space="preserve"> 1- Unidade de Compressão (UC) de GNC formada por 1(um) Compressor e 1(um) Painel Elétrico. A proponente deverá estabelecer o valor mensal por Unidade de Compressão do item 1001 ao 1002 (Manutenção Preventiva e Corretiva Coberta);</t>
  </si>
  <si>
    <r>
      <t>VOLUME MENSAL &gt; 70.000 e &lt;= A 120.000 m</t>
    </r>
    <r>
      <rPr>
        <b/>
        <vertAlign val="superscript"/>
        <sz val="11"/>
        <rFont val="Arial"/>
        <family val="2"/>
      </rPr>
      <t>3</t>
    </r>
    <r>
      <rPr>
        <b/>
        <sz val="11"/>
        <rFont val="Arial"/>
        <family val="2"/>
      </rPr>
      <t>/mês</t>
    </r>
  </si>
  <si>
    <r>
      <t>VOLUME MENSAL &gt; 120.000 m</t>
    </r>
    <r>
      <rPr>
        <b/>
        <vertAlign val="superscript"/>
        <sz val="11"/>
        <rFont val="Arial"/>
        <family val="2"/>
      </rPr>
      <t>3</t>
    </r>
    <r>
      <rPr>
        <b/>
        <sz val="11"/>
        <rFont val="Arial"/>
        <family val="2"/>
      </rPr>
      <t>/mês</t>
    </r>
  </si>
  <si>
    <t>Valor Mensal por Unidade de Compressão
( B )</t>
  </si>
  <si>
    <t xml:space="preserve">3. Os preços serão orçados para 36 meses de contrato, sendo que o contrato será aditado a cada 12 meses. </t>
  </si>
  <si>
    <t>4. Observar os comentários das células E13 e E14, para definição das quantidades.</t>
  </si>
  <si>
    <t>2- Os motores a gás da Marca Caterpilar (2 equipamentos na Base de Compressão de Linhares) serão manutenidos pela ES GÁS através de outro contrato específico.</t>
  </si>
  <si>
    <t>Quantidade de UCxMês                                                   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</si>
</sst>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General_)"/>
    <numFmt numFmtId="165" formatCode="&quot;R$&quot;\ #,##0.00"/>
    <numFmt numFmtId="166" formatCode="0.00000000"/>
    <numFmt numFmtId="167" formatCode="_(* #,##0.00_);_(* \(#,##0.00\);_(* &quot;-&quot;??_);_(@_)"/>
    <numFmt numFmtId="168" formatCode="&quot;R$&quot;\ #,##0.00;[Red]&quot;R$&quot;\ #,##0.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Petrobras Sans"/>
      <family val="2"/>
    </font>
    <font>
      <sz val="10"/>
      <color theme="1"/>
      <name val="Petrobras Sans"/>
      <family val="2"/>
    </font>
    <font>
      <sz val="10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1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" fillId="0" borderId="0"/>
    <xf numFmtId="0" fontId="4" fillId="0" borderId="0"/>
    <xf numFmtId="167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48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/>
    <xf numFmtId="9" fontId="3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left"/>
    </xf>
    <xf numFmtId="43" fontId="2" fillId="0" borderId="0" xfId="0" applyNumberFormat="1" applyFont="1" applyFill="1" applyAlignment="1">
      <alignment horizontal="center"/>
    </xf>
    <xf numFmtId="0" fontId="2" fillId="0" borderId="0" xfId="0" applyFont="1" applyBorder="1"/>
    <xf numFmtId="0" fontId="3" fillId="0" borderId="0" xfId="0" applyFont="1" applyFill="1" applyAlignment="1">
      <alignment horizontal="center"/>
    </xf>
    <xf numFmtId="0" fontId="3" fillId="0" borderId="0" xfId="0" applyFont="1"/>
    <xf numFmtId="166" fontId="3" fillId="0" borderId="0" xfId="1" applyNumberFormat="1" applyFont="1" applyFill="1" applyAlignment="1">
      <alignment horizontal="center"/>
    </xf>
    <xf numFmtId="0" fontId="3" fillId="4" borderId="0" xfId="0" applyFont="1" applyFill="1"/>
    <xf numFmtId="10" fontId="2" fillId="0" borderId="0" xfId="1" applyNumberFormat="1" applyFont="1" applyFill="1" applyAlignment="1">
      <alignment horizontal="center"/>
    </xf>
    <xf numFmtId="10" fontId="2" fillId="4" borderId="0" xfId="1" applyNumberFormat="1" applyFont="1" applyFill="1" applyAlignment="1">
      <alignment horizontal="center"/>
    </xf>
    <xf numFmtId="0" fontId="2" fillId="4" borderId="0" xfId="0" applyFont="1" applyFill="1"/>
    <xf numFmtId="0" fontId="7" fillId="0" borderId="0" xfId="0" applyFont="1"/>
    <xf numFmtId="0" fontId="7" fillId="0" borderId="0" xfId="0" applyFont="1" applyAlignment="1">
      <alignment horizontal="left"/>
    </xf>
    <xf numFmtId="164" fontId="10" fillId="3" borderId="11" xfId="3" applyFont="1" applyFill="1" applyBorder="1" applyAlignment="1">
      <alignment horizontal="center" vertical="center" wrapText="1"/>
    </xf>
    <xf numFmtId="164" fontId="10" fillId="3" borderId="11" xfId="3" applyFont="1" applyFill="1" applyBorder="1" applyAlignment="1">
      <alignment horizontal="left" vertical="center" wrapText="1"/>
    </xf>
    <xf numFmtId="164" fontId="10" fillId="3" borderId="12" xfId="3" applyFont="1" applyFill="1" applyBorder="1" applyAlignment="1">
      <alignment vertical="center" wrapText="1"/>
    </xf>
    <xf numFmtId="164" fontId="10" fillId="3" borderId="13" xfId="3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/>
    </xf>
    <xf numFmtId="164" fontId="10" fillId="4" borderId="4" xfId="3" applyFont="1" applyFill="1" applyBorder="1" applyAlignment="1">
      <alignment vertical="center" wrapText="1"/>
    </xf>
    <xf numFmtId="164" fontId="10" fillId="3" borderId="7" xfId="3" applyFont="1" applyFill="1" applyBorder="1" applyAlignment="1">
      <alignment vertical="center" wrapText="1"/>
    </xf>
    <xf numFmtId="164" fontId="10" fillId="3" borderId="9" xfId="3" applyFont="1" applyFill="1" applyBorder="1" applyAlignment="1">
      <alignment vertical="center" wrapText="1"/>
    </xf>
    <xf numFmtId="164" fontId="10" fillId="4" borderId="11" xfId="3" applyFont="1" applyFill="1" applyBorder="1" applyAlignment="1">
      <alignment horizontal="center" vertical="center" wrapText="1"/>
    </xf>
    <xf numFmtId="164" fontId="10" fillId="4" borderId="11" xfId="3" applyFont="1" applyFill="1" applyBorder="1" applyAlignment="1">
      <alignment horizontal="left" vertical="center" wrapText="1"/>
    </xf>
    <xf numFmtId="164" fontId="12" fillId="4" borderId="11" xfId="3" applyFont="1" applyFill="1" applyBorder="1" applyAlignment="1">
      <alignment horizontal="center" vertical="center" wrapText="1"/>
    </xf>
    <xf numFmtId="165" fontId="7" fillId="3" borderId="11" xfId="0" applyNumberFormat="1" applyFont="1" applyFill="1" applyBorder="1" applyAlignment="1">
      <alignment horizontal="center" vertical="center"/>
    </xf>
    <xf numFmtId="165" fontId="10" fillId="5" borderId="11" xfId="3" applyNumberFormat="1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vertical="center"/>
    </xf>
    <xf numFmtId="164" fontId="14" fillId="3" borderId="11" xfId="3" applyFont="1" applyFill="1" applyBorder="1" applyAlignment="1">
      <alignment horizontal="center" vertical="center" wrapText="1"/>
    </xf>
    <xf numFmtId="164" fontId="14" fillId="3" borderId="11" xfId="3" applyFont="1" applyFill="1" applyBorder="1" applyAlignment="1">
      <alignment horizontal="left" vertical="center" wrapText="1"/>
    </xf>
    <xf numFmtId="164" fontId="4" fillId="3" borderId="11" xfId="3" applyFont="1" applyFill="1" applyBorder="1" applyAlignment="1">
      <alignment vertical="center" wrapText="1"/>
    </xf>
    <xf numFmtId="10" fontId="14" fillId="3" borderId="11" xfId="2" applyNumberFormat="1" applyFont="1" applyFill="1" applyBorder="1" applyAlignment="1">
      <alignment horizontal="center" vertical="center" wrapText="1"/>
    </xf>
    <xf numFmtId="4" fontId="14" fillId="3" borderId="10" xfId="3" applyNumberFormat="1" applyFont="1" applyFill="1" applyBorder="1" applyAlignment="1">
      <alignment horizontal="center" vertical="center" wrapText="1"/>
    </xf>
    <xf numFmtId="3" fontId="4" fillId="3" borderId="11" xfId="3" applyNumberFormat="1" applyFont="1" applyFill="1" applyBorder="1" applyAlignment="1">
      <alignment horizontal="center" vertical="center"/>
    </xf>
    <xf numFmtId="164" fontId="4" fillId="0" borderId="11" xfId="3" applyFont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left" vertical="center"/>
    </xf>
    <xf numFmtId="0" fontId="13" fillId="0" borderId="11" xfId="0" applyFont="1" applyFill="1" applyBorder="1" applyAlignment="1">
      <alignment horizontal="center" vertical="center"/>
    </xf>
    <xf numFmtId="3" fontId="4" fillId="0" borderId="11" xfId="3" applyNumberFormat="1" applyFont="1" applyFill="1" applyBorder="1" applyAlignment="1">
      <alignment horizontal="center" vertical="center"/>
    </xf>
    <xf numFmtId="4" fontId="13" fillId="2" borderId="12" xfId="0" applyNumberFormat="1" applyFont="1" applyFill="1" applyBorder="1" applyAlignment="1" applyProtection="1">
      <alignment horizontal="center" vertical="center"/>
      <protection locked="0"/>
    </xf>
    <xf numFmtId="164" fontId="4" fillId="4" borderId="11" xfId="3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left" vertical="center"/>
    </xf>
    <xf numFmtId="164" fontId="10" fillId="0" borderId="1" xfId="3" applyFont="1" applyBorder="1" applyAlignment="1">
      <alignment horizontal="left" vertical="center"/>
    </xf>
    <xf numFmtId="164" fontId="10" fillId="0" borderId="2" xfId="3" applyFont="1" applyBorder="1" applyAlignment="1">
      <alignment horizontal="left" vertical="center"/>
    </xf>
    <xf numFmtId="167" fontId="10" fillId="0" borderId="1" xfId="5" applyFont="1" applyBorder="1" applyAlignment="1">
      <alignment vertical="center"/>
    </xf>
    <xf numFmtId="0" fontId="7" fillId="0" borderId="2" xfId="0" applyFont="1" applyBorder="1"/>
    <xf numFmtId="167" fontId="10" fillId="0" borderId="2" xfId="5" applyFont="1" applyBorder="1" applyAlignment="1">
      <alignment horizontal="left" vertical="center"/>
    </xf>
    <xf numFmtId="167" fontId="10" fillId="0" borderId="3" xfId="5" applyFont="1" applyBorder="1" applyAlignment="1">
      <alignment horizontal="left" vertical="center"/>
    </xf>
    <xf numFmtId="0" fontId="7" fillId="0" borderId="5" xfId="0" applyFont="1" applyBorder="1"/>
    <xf numFmtId="164" fontId="10" fillId="0" borderId="0" xfId="3" applyFont="1" applyBorder="1" applyAlignment="1">
      <alignment horizontal="left" vertical="center"/>
    </xf>
    <xf numFmtId="167" fontId="10" fillId="0" borderId="5" xfId="5" applyFont="1" applyBorder="1" applyAlignment="1">
      <alignment vertical="center"/>
    </xf>
    <xf numFmtId="167" fontId="10" fillId="0" borderId="0" xfId="5" applyFont="1" applyBorder="1" applyAlignment="1">
      <alignment horizontal="left" vertical="center"/>
    </xf>
    <xf numFmtId="0" fontId="7" fillId="0" borderId="0" xfId="0" applyFont="1" applyBorder="1"/>
    <xf numFmtId="0" fontId="7" fillId="0" borderId="6" xfId="0" applyFont="1" applyBorder="1"/>
    <xf numFmtId="0" fontId="7" fillId="0" borderId="0" xfId="0" applyFont="1" applyBorder="1" applyAlignment="1">
      <alignment horizontal="left"/>
    </xf>
    <xf numFmtId="0" fontId="7" fillId="0" borderId="6" xfId="0" applyFont="1" applyBorder="1" applyAlignment="1">
      <alignment horizontal="center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7" xfId="0" applyFont="1" applyBorder="1"/>
    <xf numFmtId="0" fontId="7" fillId="0" borderId="8" xfId="0" applyFont="1" applyBorder="1"/>
    <xf numFmtId="0" fontId="7" fillId="0" borderId="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2" fontId="2" fillId="0" borderId="0" xfId="0" applyNumberFormat="1" applyFont="1"/>
    <xf numFmtId="0" fontId="9" fillId="2" borderId="7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9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5" fontId="13" fillId="2" borderId="12" xfId="0" applyNumberFormat="1" applyFont="1" applyFill="1" applyBorder="1" applyAlignment="1" applyProtection="1">
      <alignment horizontal="center" vertical="center"/>
      <protection locked="0"/>
    </xf>
    <xf numFmtId="165" fontId="13" fillId="2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5" fillId="0" borderId="5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4" fontId="10" fillId="0" borderId="11" xfId="3" applyNumberFormat="1" applyFont="1" applyFill="1" applyBorder="1" applyAlignment="1">
      <alignment horizontal="center" vertical="center" wrapText="1"/>
    </xf>
    <xf numFmtId="4" fontId="10" fillId="0" borderId="12" xfId="3" applyNumberFormat="1" applyFont="1" applyFill="1" applyBorder="1" applyAlignment="1">
      <alignment horizontal="center" vertical="center" wrapText="1"/>
    </xf>
    <xf numFmtId="4" fontId="10" fillId="0" borderId="13" xfId="3" applyNumberFormat="1" applyFont="1" applyFill="1" applyBorder="1" applyAlignment="1">
      <alignment horizontal="center" vertical="center" wrapText="1"/>
    </xf>
    <xf numFmtId="164" fontId="10" fillId="0" borderId="11" xfId="3" applyFont="1" applyFill="1" applyBorder="1" applyAlignment="1">
      <alignment horizontal="center" vertical="center"/>
    </xf>
    <xf numFmtId="164" fontId="10" fillId="0" borderId="11" xfId="3" applyFont="1" applyFill="1" applyBorder="1" applyAlignment="1">
      <alignment horizontal="left" vertical="center" wrapText="1"/>
    </xf>
    <xf numFmtId="4" fontId="10" fillId="0" borderId="1" xfId="3" applyNumberFormat="1" applyFont="1" applyFill="1" applyBorder="1" applyAlignment="1">
      <alignment horizontal="center" vertical="center" wrapText="1"/>
    </xf>
    <xf numFmtId="4" fontId="10" fillId="0" borderId="3" xfId="3" applyNumberFormat="1" applyFont="1" applyFill="1" applyBorder="1" applyAlignment="1">
      <alignment horizontal="center" vertical="center" wrapText="1"/>
    </xf>
    <xf numFmtId="4" fontId="10" fillId="0" borderId="7" xfId="3" applyNumberFormat="1" applyFont="1" applyFill="1" applyBorder="1" applyAlignment="1">
      <alignment horizontal="center" vertical="center" wrapText="1"/>
    </xf>
    <xf numFmtId="4" fontId="10" fillId="0" borderId="9" xfId="3" applyNumberFormat="1" applyFont="1" applyFill="1" applyBorder="1" applyAlignment="1">
      <alignment horizontal="center" vertical="center" wrapText="1"/>
    </xf>
    <xf numFmtId="164" fontId="10" fillId="0" borderId="1" xfId="3" applyFont="1" applyFill="1" applyBorder="1" applyAlignment="1">
      <alignment horizontal="center" vertical="center" wrapText="1"/>
    </xf>
    <xf numFmtId="164" fontId="10" fillId="0" borderId="2" xfId="3" applyFont="1" applyFill="1" applyBorder="1" applyAlignment="1">
      <alignment horizontal="center" vertical="center" wrapText="1"/>
    </xf>
    <xf numFmtId="164" fontId="10" fillId="0" borderId="3" xfId="3" applyFont="1" applyFill="1" applyBorder="1" applyAlignment="1">
      <alignment horizontal="center" vertical="center" wrapText="1"/>
    </xf>
    <xf numFmtId="164" fontId="10" fillId="0" borderId="5" xfId="3" applyFont="1" applyFill="1" applyBorder="1" applyAlignment="1">
      <alignment horizontal="center" vertical="center" wrapText="1"/>
    </xf>
    <xf numFmtId="164" fontId="10" fillId="0" borderId="0" xfId="3" applyFont="1" applyFill="1" applyBorder="1" applyAlignment="1">
      <alignment horizontal="center" vertical="center" wrapText="1"/>
    </xf>
    <xf numFmtId="164" fontId="10" fillId="0" borderId="6" xfId="3" applyFont="1" applyFill="1" applyBorder="1" applyAlignment="1">
      <alignment horizontal="center" vertical="center" wrapText="1"/>
    </xf>
    <xf numFmtId="164" fontId="10" fillId="0" borderId="7" xfId="3" applyFont="1" applyFill="1" applyBorder="1" applyAlignment="1">
      <alignment horizontal="center" vertical="center" wrapText="1"/>
    </xf>
    <xf numFmtId="164" fontId="10" fillId="0" borderId="8" xfId="3" applyFont="1" applyFill="1" applyBorder="1" applyAlignment="1">
      <alignment horizontal="center" vertical="center" wrapText="1"/>
    </xf>
    <xf numFmtId="164" fontId="10" fillId="0" borderId="9" xfId="3" applyFont="1" applyFill="1" applyBorder="1" applyAlignment="1">
      <alignment horizontal="center" vertical="center" wrapText="1"/>
    </xf>
    <xf numFmtId="164" fontId="10" fillId="3" borderId="12" xfId="3" applyFont="1" applyFill="1" applyBorder="1" applyAlignment="1">
      <alignment horizontal="center" vertical="center" wrapText="1"/>
    </xf>
    <xf numFmtId="164" fontId="10" fillId="3" borderId="14" xfId="3" applyFont="1" applyFill="1" applyBorder="1" applyAlignment="1">
      <alignment horizontal="center" vertical="center" wrapText="1"/>
    </xf>
    <xf numFmtId="164" fontId="10" fillId="3" borderId="13" xfId="3" applyFont="1" applyFill="1" applyBorder="1" applyAlignment="1">
      <alignment horizontal="center" vertical="center" wrapText="1"/>
    </xf>
    <xf numFmtId="1" fontId="12" fillId="4" borderId="12" xfId="0" applyNumberFormat="1" applyFont="1" applyFill="1" applyBorder="1" applyAlignment="1">
      <alignment horizontal="center" vertical="center"/>
    </xf>
    <xf numFmtId="1" fontId="12" fillId="4" borderId="14" xfId="0" applyNumberFormat="1" applyFont="1" applyFill="1" applyBorder="1" applyAlignment="1">
      <alignment horizontal="center" vertical="center"/>
    </xf>
    <xf numFmtId="1" fontId="12" fillId="4" borderId="13" xfId="0" applyNumberFormat="1" applyFont="1" applyFill="1" applyBorder="1" applyAlignment="1">
      <alignment horizontal="center" vertical="center"/>
    </xf>
    <xf numFmtId="164" fontId="10" fillId="5" borderId="12" xfId="3" applyFont="1" applyFill="1" applyBorder="1" applyAlignment="1">
      <alignment horizontal="center" vertical="center" wrapText="1"/>
    </xf>
    <xf numFmtId="164" fontId="10" fillId="5" borderId="14" xfId="3" applyFont="1" applyFill="1" applyBorder="1" applyAlignment="1">
      <alignment horizontal="center" vertical="center" wrapText="1"/>
    </xf>
    <xf numFmtId="164" fontId="10" fillId="5" borderId="13" xfId="3" applyFont="1" applyFill="1" applyBorder="1" applyAlignment="1">
      <alignment horizontal="center" vertical="center" wrapText="1"/>
    </xf>
    <xf numFmtId="164" fontId="10" fillId="0" borderId="11" xfId="3" applyFont="1" applyFill="1" applyBorder="1" applyAlignment="1">
      <alignment horizontal="left" vertical="center"/>
    </xf>
    <xf numFmtId="4" fontId="10" fillId="0" borderId="2" xfId="3" applyNumberFormat="1" applyFont="1" applyFill="1" applyBorder="1" applyAlignment="1">
      <alignment horizontal="center" vertical="center" wrapText="1"/>
    </xf>
    <xf numFmtId="4" fontId="10" fillId="0" borderId="5" xfId="3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center" wrapText="1"/>
    </xf>
    <xf numFmtId="4" fontId="10" fillId="0" borderId="6" xfId="3" applyNumberFormat="1" applyFont="1" applyFill="1" applyBorder="1" applyAlignment="1">
      <alignment horizontal="center" vertical="center" wrapText="1"/>
    </xf>
    <xf numFmtId="4" fontId="10" fillId="0" borderId="8" xfId="3" applyNumberFormat="1" applyFont="1" applyFill="1" applyBorder="1" applyAlignment="1">
      <alignment horizontal="center" vertical="center" wrapText="1"/>
    </xf>
    <xf numFmtId="4" fontId="4" fillId="3" borderId="12" xfId="3" applyNumberFormat="1" applyFont="1" applyFill="1" applyBorder="1" applyAlignment="1">
      <alignment horizontal="center" vertical="center" wrapText="1"/>
    </xf>
    <xf numFmtId="4" fontId="4" fillId="3" borderId="14" xfId="3" applyNumberFormat="1" applyFont="1" applyFill="1" applyBorder="1" applyAlignment="1">
      <alignment horizontal="center" vertical="center" wrapText="1"/>
    </xf>
    <xf numFmtId="4" fontId="4" fillId="3" borderId="13" xfId="3" applyNumberFormat="1" applyFont="1" applyFill="1" applyBorder="1" applyAlignment="1">
      <alignment horizontal="center" vertical="center" wrapText="1"/>
    </xf>
    <xf numFmtId="4" fontId="4" fillId="0" borderId="12" xfId="3" applyNumberFormat="1" applyFont="1" applyBorder="1" applyAlignment="1">
      <alignment horizontal="center" vertical="center"/>
    </xf>
    <xf numFmtId="4" fontId="4" fillId="0" borderId="14" xfId="3" applyNumberFormat="1" applyFont="1" applyBorder="1" applyAlignment="1">
      <alignment horizontal="center" vertical="center"/>
    </xf>
    <xf numFmtId="4" fontId="4" fillId="0" borderId="13" xfId="3" applyNumberFormat="1" applyFont="1" applyBorder="1" applyAlignment="1">
      <alignment horizontal="center" vertical="center"/>
    </xf>
    <xf numFmtId="164" fontId="12" fillId="4" borderId="5" xfId="3" applyFont="1" applyFill="1" applyBorder="1" applyAlignment="1">
      <alignment horizontal="left" vertical="center" wrapText="1"/>
    </xf>
    <xf numFmtId="164" fontId="12" fillId="4" borderId="0" xfId="3" applyFont="1" applyFill="1" applyBorder="1" applyAlignment="1">
      <alignment horizontal="left" vertical="center" wrapText="1"/>
    </xf>
    <xf numFmtId="164" fontId="12" fillId="4" borderId="6" xfId="3" applyFont="1" applyFill="1" applyBorder="1" applyAlignment="1">
      <alignment horizontal="left" vertical="center" wrapText="1"/>
    </xf>
    <xf numFmtId="164" fontId="12" fillId="4" borderId="7" xfId="3" applyFont="1" applyFill="1" applyBorder="1" applyAlignment="1">
      <alignment horizontal="left" vertical="center" wrapText="1"/>
    </xf>
    <xf numFmtId="164" fontId="12" fillId="4" borderId="8" xfId="3" applyFont="1" applyFill="1" applyBorder="1" applyAlignment="1">
      <alignment horizontal="left" vertical="center" wrapText="1"/>
    </xf>
    <xf numFmtId="164" fontId="12" fillId="4" borderId="9" xfId="3" applyFont="1" applyFill="1" applyBorder="1" applyAlignment="1">
      <alignment horizontal="left" vertical="center" wrapText="1"/>
    </xf>
    <xf numFmtId="4" fontId="10" fillId="5" borderId="12" xfId="3" applyNumberFormat="1" applyFont="1" applyFill="1" applyBorder="1" applyAlignment="1">
      <alignment horizontal="center" vertical="center" wrapText="1"/>
    </xf>
    <xf numFmtId="4" fontId="10" fillId="5" borderId="14" xfId="3" applyNumberFormat="1" applyFont="1" applyFill="1" applyBorder="1" applyAlignment="1">
      <alignment horizontal="center" vertical="center" wrapText="1"/>
    </xf>
    <xf numFmtId="4" fontId="10" fillId="5" borderId="13" xfId="3" applyNumberFormat="1" applyFont="1" applyFill="1" applyBorder="1" applyAlignment="1">
      <alignment horizontal="center" vertical="center" wrapText="1"/>
    </xf>
    <xf numFmtId="168" fontId="15" fillId="5" borderId="12" xfId="3" applyNumberFormat="1" applyFont="1" applyFill="1" applyBorder="1" applyAlignment="1">
      <alignment horizontal="center" vertical="center" wrapText="1"/>
    </xf>
    <xf numFmtId="168" fontId="15" fillId="5" borderId="14" xfId="3" applyNumberFormat="1" applyFont="1" applyFill="1" applyBorder="1" applyAlignment="1">
      <alignment horizontal="center" vertical="center" wrapText="1"/>
    </xf>
    <xf numFmtId="168" fontId="15" fillId="5" borderId="13" xfId="3" applyNumberFormat="1" applyFont="1" applyFill="1" applyBorder="1" applyAlignment="1">
      <alignment horizontal="center" vertical="center" wrapText="1"/>
    </xf>
    <xf numFmtId="164" fontId="16" fillId="4" borderId="1" xfId="3" applyFont="1" applyFill="1" applyBorder="1" applyAlignment="1">
      <alignment horizontal="left" vertical="top" wrapText="1"/>
    </xf>
    <xf numFmtId="164" fontId="16" fillId="4" borderId="2" xfId="3" applyFont="1" applyFill="1" applyBorder="1" applyAlignment="1">
      <alignment horizontal="left" vertical="top" wrapText="1"/>
    </xf>
    <xf numFmtId="164" fontId="16" fillId="4" borderId="3" xfId="3" applyFont="1" applyFill="1" applyBorder="1" applyAlignment="1">
      <alignment horizontal="left" vertical="top" wrapText="1"/>
    </xf>
  </cellXfs>
  <cellStyles count="8">
    <cellStyle name="Cancel" xfId="4" xr:uid="{00000000-0005-0000-0000-000000000000}"/>
    <cellStyle name="Normal" xfId="0" builtinId="0"/>
    <cellStyle name="Normal 2" xfId="3" xr:uid="{00000000-0005-0000-0000-000002000000}"/>
    <cellStyle name="Porcentagem" xfId="2" builtinId="5"/>
    <cellStyle name="Separador de milhares 2" xfId="5" xr:uid="{00000000-0005-0000-0000-000004000000}"/>
    <cellStyle name="Separador de milhares 2 2" xfId="7" xr:uid="{3660A973-3AF2-439C-99F6-F7B0F33D2DCB}"/>
    <cellStyle name="Vírgula" xfId="1" builtinId="3"/>
    <cellStyle name="Vírgula 2" xfId="6" xr:uid="{EA12531C-2B15-481D-929F-80A60F3DFF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636494</xdr:colOff>
      <xdr:row>1</xdr:row>
      <xdr:rowOff>188259</xdr:rowOff>
    </xdr:from>
    <xdr:to>
      <xdr:col>2</xdr:col>
      <xdr:colOff>835659</xdr:colOff>
      <xdr:row>1</xdr:row>
      <xdr:rowOff>616884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22DA05D-BBFA-4EA3-8948-D50CA95104A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4023" y="367553"/>
          <a:ext cx="988060" cy="428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Delio Nunes Rebello" id="{D9B0A8EE-B779-46C2-931D-58614A1C1AE0}" userId="S::delio@br.com.br::4b4bad6e-0d47-4c5b-9cd1-44a8bcafca0b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3" dT="2021-02-22T14:27:03.64" personId="{D9B0A8EE-B779-46C2-931D-58614A1C1AE0}" id="{C7456BD8-AF8A-4FAE-8531-A62A3F734006}">
    <text>Tratam-se de possíveis novas demandas da Base de Aracruz, estimadas em 2 UCs por 24 meses.</text>
  </threadedComment>
  <threadedComment ref="E14" dT="2021-02-22T14:31:23.54" personId="{D9B0A8EE-B779-46C2-931D-58614A1C1AE0}" id="{59E5BF4C-CFE8-4DBD-B950-03A8D10A32E8}">
    <text>Trata-se de 3 máquinas de Regência por 18 meses, 2 máquinas de Aracruz por 36 meses e uma nova demanda de UC estimada para Aracruz por 24 meses (essa UC está entre as duas previstas na linha 1001, mas foi incluída para o caso da demanda ser superior a 120.000m³/mês)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outlinePr summaryBelow="0"/>
    <pageSetUpPr fitToPage="1"/>
  </sheetPr>
  <dimension ref="B2:L176"/>
  <sheetViews>
    <sheetView showGridLines="0" tabSelected="1" topLeftCell="A142" zoomScale="85" zoomScaleNormal="85" zoomScaleSheetLayoutView="85" workbookViewId="0">
      <selection activeCell="E14" sqref="E14:G14"/>
    </sheetView>
  </sheetViews>
  <sheetFormatPr defaultColWidth="9.109375" defaultRowHeight="13.8" outlineLevelRow="1"/>
  <cols>
    <col min="1" max="1" width="9.109375" style="2"/>
    <col min="2" max="2" width="11.44140625" style="2" customWidth="1"/>
    <col min="3" max="3" width="62.44140625" style="8" customWidth="1"/>
    <col min="4" max="4" width="7.88671875" style="2" customWidth="1"/>
    <col min="5" max="5" width="13.88671875" style="2" customWidth="1"/>
    <col min="6" max="6" width="16" style="2" customWidth="1"/>
    <col min="7" max="7" width="11.88671875" style="2" customWidth="1"/>
    <col min="8" max="8" width="9.88671875" style="2" customWidth="1"/>
    <col min="9" max="9" width="7.109375" style="2" customWidth="1"/>
    <col min="10" max="10" width="21" style="2" customWidth="1"/>
    <col min="11" max="11" width="11.109375" style="1" customWidth="1"/>
    <col min="12" max="16384" width="9.109375" style="2"/>
  </cols>
  <sheetData>
    <row r="2" spans="2:12" ht="63.75" customHeight="1">
      <c r="B2" s="81"/>
      <c r="C2" s="82"/>
      <c r="D2" s="83"/>
      <c r="E2" s="84" t="s">
        <v>137</v>
      </c>
      <c r="F2" s="84"/>
      <c r="G2" s="84"/>
      <c r="H2" s="84"/>
      <c r="I2" s="84"/>
      <c r="J2" s="84"/>
    </row>
    <row r="3" spans="2:12" ht="15" customHeight="1">
      <c r="B3" s="85" t="s">
        <v>0</v>
      </c>
      <c r="C3" s="86"/>
      <c r="D3" s="87"/>
      <c r="E3" s="76" t="s">
        <v>134</v>
      </c>
      <c r="F3" s="77"/>
      <c r="G3" s="77"/>
      <c r="H3" s="77"/>
      <c r="I3" s="77"/>
      <c r="J3" s="78"/>
    </row>
    <row r="4" spans="2:12" s="4" customFormat="1" ht="34.5" customHeight="1">
      <c r="B4" s="88" t="s">
        <v>138</v>
      </c>
      <c r="C4" s="89"/>
      <c r="D4" s="90"/>
      <c r="E4" s="73">
        <v>5000012021</v>
      </c>
      <c r="F4" s="74"/>
      <c r="G4" s="74"/>
      <c r="H4" s="74"/>
      <c r="I4" s="74"/>
      <c r="J4" s="75"/>
      <c r="K4" s="3"/>
    </row>
    <row r="5" spans="2:12" s="6" customFormat="1" ht="15.75" customHeight="1">
      <c r="B5" s="88"/>
      <c r="C5" s="89"/>
      <c r="D5" s="90"/>
      <c r="E5" s="76" t="s">
        <v>135</v>
      </c>
      <c r="F5" s="77"/>
      <c r="G5" s="77"/>
      <c r="H5" s="77"/>
      <c r="I5" s="77"/>
      <c r="J5" s="78"/>
      <c r="K5" s="5"/>
    </row>
    <row r="6" spans="2:12" s="6" customFormat="1" ht="35.25" customHeight="1">
      <c r="B6" s="91"/>
      <c r="C6" s="92"/>
      <c r="D6" s="93"/>
      <c r="E6" s="73" t="s">
        <v>136</v>
      </c>
      <c r="F6" s="74"/>
      <c r="G6" s="74"/>
      <c r="H6" s="74"/>
      <c r="I6" s="74"/>
      <c r="J6" s="75"/>
      <c r="K6" s="7"/>
    </row>
    <row r="7" spans="2:12" ht="5.25" customHeight="1">
      <c r="B7" s="18"/>
      <c r="C7" s="19"/>
      <c r="D7" s="18"/>
      <c r="E7" s="18"/>
      <c r="F7" s="18"/>
      <c r="G7" s="18"/>
      <c r="H7" s="18"/>
      <c r="I7" s="18"/>
      <c r="J7" s="18"/>
    </row>
    <row r="8" spans="2:12" ht="24.9" customHeight="1">
      <c r="B8" s="97" t="s">
        <v>1</v>
      </c>
      <c r="C8" s="98" t="s">
        <v>140</v>
      </c>
      <c r="D8" s="97" t="s">
        <v>2</v>
      </c>
      <c r="E8" s="103" t="s">
        <v>150</v>
      </c>
      <c r="F8" s="104"/>
      <c r="G8" s="105"/>
      <c r="H8" s="99" t="s">
        <v>146</v>
      </c>
      <c r="I8" s="100"/>
      <c r="J8" s="94" t="s">
        <v>11</v>
      </c>
    </row>
    <row r="9" spans="2:12" ht="32.25" customHeight="1">
      <c r="B9" s="97"/>
      <c r="C9" s="98"/>
      <c r="D9" s="97"/>
      <c r="E9" s="106"/>
      <c r="F9" s="107"/>
      <c r="G9" s="108"/>
      <c r="H9" s="101"/>
      <c r="I9" s="102"/>
      <c r="J9" s="94"/>
    </row>
    <row r="10" spans="2:12" ht="24" customHeight="1">
      <c r="B10" s="97"/>
      <c r="C10" s="98"/>
      <c r="D10" s="97"/>
      <c r="E10" s="109"/>
      <c r="F10" s="110"/>
      <c r="G10" s="111"/>
      <c r="H10" s="95" t="s">
        <v>3</v>
      </c>
      <c r="I10" s="96"/>
      <c r="J10" s="94"/>
    </row>
    <row r="11" spans="2:12" ht="15" customHeight="1">
      <c r="B11" s="20">
        <v>1000</v>
      </c>
      <c r="C11" s="21" t="s">
        <v>4</v>
      </c>
      <c r="D11" s="20"/>
      <c r="E11" s="112"/>
      <c r="F11" s="113"/>
      <c r="G11" s="114"/>
      <c r="H11" s="22"/>
      <c r="I11" s="23"/>
      <c r="J11" s="24"/>
    </row>
    <row r="12" spans="2:12" ht="12.75" customHeight="1">
      <c r="B12" s="25"/>
      <c r="C12" s="21" t="s">
        <v>139</v>
      </c>
      <c r="D12" s="20"/>
      <c r="E12" s="112"/>
      <c r="F12" s="113"/>
      <c r="G12" s="114"/>
      <c r="H12" s="26"/>
      <c r="I12" s="27"/>
      <c r="J12" s="24"/>
    </row>
    <row r="13" spans="2:12" ht="16.2">
      <c r="B13" s="28">
        <v>1001</v>
      </c>
      <c r="C13" s="29" t="s">
        <v>144</v>
      </c>
      <c r="D13" s="30" t="s">
        <v>5</v>
      </c>
      <c r="E13" s="115">
        <v>48</v>
      </c>
      <c r="F13" s="116"/>
      <c r="G13" s="117"/>
      <c r="H13" s="79"/>
      <c r="I13" s="80"/>
      <c r="J13" s="31">
        <f>H13*G13*E13</f>
        <v>0</v>
      </c>
    </row>
    <row r="14" spans="2:12" ht="16.2">
      <c r="B14" s="28">
        <v>1002</v>
      </c>
      <c r="C14" s="29" t="s">
        <v>145</v>
      </c>
      <c r="D14" s="30" t="s">
        <v>5</v>
      </c>
      <c r="E14" s="115">
        <v>150</v>
      </c>
      <c r="F14" s="116"/>
      <c r="G14" s="117"/>
      <c r="H14" s="79"/>
      <c r="I14" s="80"/>
      <c r="J14" s="31">
        <f>H14*G14*E14</f>
        <v>0</v>
      </c>
      <c r="L14" s="72"/>
    </row>
    <row r="15" spans="2:12" ht="15" customHeight="1">
      <c r="B15" s="118" t="s">
        <v>6</v>
      </c>
      <c r="C15" s="119"/>
      <c r="D15" s="119"/>
      <c r="E15" s="119"/>
      <c r="F15" s="119"/>
      <c r="G15" s="119"/>
      <c r="H15" s="119"/>
      <c r="I15" s="120"/>
      <c r="J15" s="32">
        <f>SUM(J13:J14)</f>
        <v>0</v>
      </c>
      <c r="K15" s="9"/>
    </row>
    <row r="16" spans="2:12" s="10" customFormat="1" ht="5.0999999999999996" customHeight="1">
      <c r="B16" s="33"/>
      <c r="C16" s="34"/>
      <c r="D16" s="33"/>
      <c r="E16" s="35"/>
      <c r="F16" s="35"/>
      <c r="G16" s="35"/>
      <c r="H16" s="35"/>
      <c r="I16" s="35"/>
      <c r="J16" s="35"/>
      <c r="K16" s="5"/>
    </row>
    <row r="17" spans="2:11" s="10" customFormat="1" ht="5.0999999999999996" customHeight="1">
      <c r="B17" s="33"/>
      <c r="C17" s="34"/>
      <c r="D17" s="33"/>
      <c r="E17" s="35"/>
      <c r="F17" s="35"/>
      <c r="G17" s="35"/>
      <c r="H17" s="35"/>
      <c r="I17" s="35"/>
      <c r="J17" s="35"/>
      <c r="K17" s="5"/>
    </row>
    <row r="18" spans="2:11" ht="15" customHeight="1">
      <c r="B18" s="97" t="s">
        <v>1</v>
      </c>
      <c r="C18" s="121" t="s">
        <v>8</v>
      </c>
      <c r="D18" s="97" t="s">
        <v>2</v>
      </c>
      <c r="E18" s="94" t="s">
        <v>9</v>
      </c>
      <c r="F18" s="94" t="s">
        <v>10</v>
      </c>
      <c r="G18" s="99" t="s">
        <v>11</v>
      </c>
      <c r="H18" s="122"/>
      <c r="I18" s="122"/>
      <c r="J18" s="100"/>
    </row>
    <row r="19" spans="2:11">
      <c r="B19" s="97"/>
      <c r="C19" s="121"/>
      <c r="D19" s="97"/>
      <c r="E19" s="94"/>
      <c r="F19" s="94"/>
      <c r="G19" s="123"/>
      <c r="H19" s="124"/>
      <c r="I19" s="124"/>
      <c r="J19" s="125"/>
    </row>
    <row r="20" spans="2:11">
      <c r="B20" s="97"/>
      <c r="C20" s="121"/>
      <c r="D20" s="97"/>
      <c r="E20" s="94"/>
      <c r="F20" s="94"/>
      <c r="G20" s="101"/>
      <c r="H20" s="126"/>
      <c r="I20" s="126"/>
      <c r="J20" s="102"/>
    </row>
    <row r="21" spans="2:11" s="12" customFormat="1" ht="13.2">
      <c r="B21" s="36">
        <v>2000</v>
      </c>
      <c r="C21" s="37" t="s">
        <v>12</v>
      </c>
      <c r="D21" s="38"/>
      <c r="E21" s="39"/>
      <c r="F21" s="40"/>
      <c r="G21" s="127"/>
      <c r="H21" s="128"/>
      <c r="I21" s="128"/>
      <c r="J21" s="129"/>
      <c r="K21" s="11"/>
    </row>
    <row r="22" spans="2:11" s="12" customFormat="1" ht="13.2">
      <c r="B22" s="36">
        <v>2100</v>
      </c>
      <c r="C22" s="37" t="s">
        <v>15</v>
      </c>
      <c r="D22" s="38"/>
      <c r="E22" s="41"/>
      <c r="F22" s="41"/>
      <c r="G22" s="127"/>
      <c r="H22" s="128"/>
      <c r="I22" s="128"/>
      <c r="J22" s="129"/>
      <c r="K22" s="11"/>
    </row>
    <row r="23" spans="2:11" s="12" customFormat="1" ht="12.75" customHeight="1" outlineLevel="1">
      <c r="B23" s="42">
        <v>2101</v>
      </c>
      <c r="C23" s="43" t="s">
        <v>16</v>
      </c>
      <c r="D23" s="44" t="s">
        <v>17</v>
      </c>
      <c r="E23" s="45">
        <v>20</v>
      </c>
      <c r="F23" s="46"/>
      <c r="G23" s="130">
        <f t="shared" ref="G23:G29" si="0">E23*F23</f>
        <v>0</v>
      </c>
      <c r="H23" s="131"/>
      <c r="I23" s="131"/>
      <c r="J23" s="132"/>
      <c r="K23" s="13"/>
    </row>
    <row r="24" spans="2:11" s="12" customFormat="1" ht="12.75" customHeight="1" outlineLevel="1">
      <c r="B24" s="42">
        <v>2102</v>
      </c>
      <c r="C24" s="43" t="s">
        <v>18</v>
      </c>
      <c r="D24" s="44" t="s">
        <v>13</v>
      </c>
      <c r="E24" s="45">
        <v>3</v>
      </c>
      <c r="F24" s="46"/>
      <c r="G24" s="130">
        <f t="shared" si="0"/>
        <v>0</v>
      </c>
      <c r="H24" s="131"/>
      <c r="I24" s="131"/>
      <c r="J24" s="132"/>
      <c r="K24" s="13"/>
    </row>
    <row r="25" spans="2:11" s="12" customFormat="1" ht="12.75" customHeight="1" outlineLevel="1">
      <c r="B25" s="42">
        <v>2103</v>
      </c>
      <c r="C25" s="43" t="s">
        <v>19</v>
      </c>
      <c r="D25" s="44" t="s">
        <v>13</v>
      </c>
      <c r="E25" s="45">
        <v>3</v>
      </c>
      <c r="F25" s="46"/>
      <c r="G25" s="130">
        <f t="shared" si="0"/>
        <v>0</v>
      </c>
      <c r="H25" s="131"/>
      <c r="I25" s="131"/>
      <c r="J25" s="132"/>
      <c r="K25" s="13"/>
    </row>
    <row r="26" spans="2:11" s="12" customFormat="1" ht="12.75" customHeight="1" outlineLevel="1">
      <c r="B26" s="42">
        <v>2104</v>
      </c>
      <c r="C26" s="43" t="s">
        <v>20</v>
      </c>
      <c r="D26" s="44" t="s">
        <v>13</v>
      </c>
      <c r="E26" s="45">
        <v>2</v>
      </c>
      <c r="F26" s="46"/>
      <c r="G26" s="130">
        <f t="shared" si="0"/>
        <v>0</v>
      </c>
      <c r="H26" s="131"/>
      <c r="I26" s="131"/>
      <c r="J26" s="132"/>
      <c r="K26" s="13"/>
    </row>
    <row r="27" spans="2:11" s="12" customFormat="1" ht="12.75" customHeight="1" outlineLevel="1">
      <c r="B27" s="42">
        <v>2105</v>
      </c>
      <c r="C27" s="43" t="s">
        <v>21</v>
      </c>
      <c r="D27" s="44" t="s">
        <v>13</v>
      </c>
      <c r="E27" s="45">
        <v>5</v>
      </c>
      <c r="F27" s="46"/>
      <c r="G27" s="130">
        <f t="shared" si="0"/>
        <v>0</v>
      </c>
      <c r="H27" s="131"/>
      <c r="I27" s="131"/>
      <c r="J27" s="132"/>
      <c r="K27" s="13"/>
    </row>
    <row r="28" spans="2:11" s="12" customFormat="1" ht="12.75" customHeight="1" outlineLevel="1">
      <c r="B28" s="42">
        <v>2106</v>
      </c>
      <c r="C28" s="43" t="s">
        <v>22</v>
      </c>
      <c r="D28" s="44" t="s">
        <v>23</v>
      </c>
      <c r="E28" s="45">
        <v>50</v>
      </c>
      <c r="F28" s="46"/>
      <c r="G28" s="130">
        <f t="shared" si="0"/>
        <v>0</v>
      </c>
      <c r="H28" s="131"/>
      <c r="I28" s="131"/>
      <c r="J28" s="132"/>
      <c r="K28" s="13"/>
    </row>
    <row r="29" spans="2:11" s="12" customFormat="1" ht="12.75" customHeight="1" outlineLevel="1">
      <c r="B29" s="42">
        <v>2107</v>
      </c>
      <c r="C29" s="43" t="s">
        <v>24</v>
      </c>
      <c r="D29" s="44" t="s">
        <v>13</v>
      </c>
      <c r="E29" s="45">
        <v>2</v>
      </c>
      <c r="F29" s="46"/>
      <c r="G29" s="130">
        <f t="shared" si="0"/>
        <v>0</v>
      </c>
      <c r="H29" s="131"/>
      <c r="I29" s="131"/>
      <c r="J29" s="132"/>
      <c r="K29" s="13"/>
    </row>
    <row r="30" spans="2:11" s="12" customFormat="1" ht="13.2">
      <c r="B30" s="36">
        <v>2200</v>
      </c>
      <c r="C30" s="37" t="s">
        <v>25</v>
      </c>
      <c r="D30" s="38"/>
      <c r="E30" s="41"/>
      <c r="F30" s="41"/>
      <c r="G30" s="127"/>
      <c r="H30" s="128"/>
      <c r="I30" s="128"/>
      <c r="J30" s="129"/>
      <c r="K30" s="11"/>
    </row>
    <row r="31" spans="2:11" s="12" customFormat="1" ht="12.75" customHeight="1" outlineLevel="1">
      <c r="B31" s="47">
        <v>2201</v>
      </c>
      <c r="C31" s="43" t="s">
        <v>26</v>
      </c>
      <c r="D31" s="48" t="s">
        <v>27</v>
      </c>
      <c r="E31" s="45">
        <v>1</v>
      </c>
      <c r="F31" s="46"/>
      <c r="G31" s="130">
        <f t="shared" ref="G31:G62" si="1">E31*F31</f>
        <v>0</v>
      </c>
      <c r="H31" s="131"/>
      <c r="I31" s="131"/>
      <c r="J31" s="132"/>
      <c r="K31" s="13"/>
    </row>
    <row r="32" spans="2:11" s="12" customFormat="1" ht="12.75" customHeight="1" outlineLevel="1">
      <c r="B32" s="47">
        <v>2202</v>
      </c>
      <c r="C32" s="43" t="s">
        <v>28</v>
      </c>
      <c r="D32" s="48" t="s">
        <v>27</v>
      </c>
      <c r="E32" s="45">
        <v>2</v>
      </c>
      <c r="F32" s="46"/>
      <c r="G32" s="130">
        <f t="shared" si="1"/>
        <v>0</v>
      </c>
      <c r="H32" s="131"/>
      <c r="I32" s="131"/>
      <c r="J32" s="132"/>
      <c r="K32" s="13"/>
    </row>
    <row r="33" spans="2:11" s="12" customFormat="1" ht="12.75" customHeight="1" outlineLevel="1">
      <c r="B33" s="47">
        <v>2203</v>
      </c>
      <c r="C33" s="43" t="s">
        <v>29</v>
      </c>
      <c r="D33" s="48" t="s">
        <v>27</v>
      </c>
      <c r="E33" s="45">
        <v>2</v>
      </c>
      <c r="F33" s="46"/>
      <c r="G33" s="130">
        <f t="shared" si="1"/>
        <v>0</v>
      </c>
      <c r="H33" s="131"/>
      <c r="I33" s="131"/>
      <c r="J33" s="132"/>
      <c r="K33" s="13"/>
    </row>
    <row r="34" spans="2:11" s="12" customFormat="1" ht="12.75" customHeight="1" outlineLevel="1">
      <c r="B34" s="47">
        <v>2204</v>
      </c>
      <c r="C34" s="43" t="s">
        <v>30</v>
      </c>
      <c r="D34" s="48" t="s">
        <v>31</v>
      </c>
      <c r="E34" s="45">
        <v>2</v>
      </c>
      <c r="F34" s="46"/>
      <c r="G34" s="130">
        <f t="shared" si="1"/>
        <v>0</v>
      </c>
      <c r="H34" s="131"/>
      <c r="I34" s="131"/>
      <c r="J34" s="132"/>
      <c r="K34" s="13"/>
    </row>
    <row r="35" spans="2:11" s="12" customFormat="1" ht="12.75" customHeight="1" outlineLevel="1">
      <c r="B35" s="47">
        <v>2205</v>
      </c>
      <c r="C35" s="43" t="s">
        <v>32</v>
      </c>
      <c r="D35" s="48" t="s">
        <v>31</v>
      </c>
      <c r="E35" s="45">
        <v>2</v>
      </c>
      <c r="F35" s="46"/>
      <c r="G35" s="130">
        <f t="shared" si="1"/>
        <v>0</v>
      </c>
      <c r="H35" s="131"/>
      <c r="I35" s="131"/>
      <c r="J35" s="132"/>
      <c r="K35" s="13"/>
    </row>
    <row r="36" spans="2:11" s="12" customFormat="1" ht="12.75" customHeight="1" outlineLevel="1">
      <c r="B36" s="47">
        <v>2206</v>
      </c>
      <c r="C36" s="43" t="s">
        <v>33</v>
      </c>
      <c r="D36" s="48" t="s">
        <v>27</v>
      </c>
      <c r="E36" s="45">
        <v>2</v>
      </c>
      <c r="F36" s="46"/>
      <c r="G36" s="130">
        <f t="shared" si="1"/>
        <v>0</v>
      </c>
      <c r="H36" s="131"/>
      <c r="I36" s="131"/>
      <c r="J36" s="132"/>
      <c r="K36" s="13"/>
    </row>
    <row r="37" spans="2:11" s="12" customFormat="1" ht="12.75" customHeight="1" outlineLevel="1">
      <c r="B37" s="47">
        <v>2207</v>
      </c>
      <c r="C37" s="43" t="s">
        <v>34</v>
      </c>
      <c r="D37" s="48" t="s">
        <v>27</v>
      </c>
      <c r="E37" s="45">
        <v>2</v>
      </c>
      <c r="F37" s="46"/>
      <c r="G37" s="130">
        <f t="shared" si="1"/>
        <v>0</v>
      </c>
      <c r="H37" s="131"/>
      <c r="I37" s="131"/>
      <c r="J37" s="132"/>
      <c r="K37" s="13"/>
    </row>
    <row r="38" spans="2:11" s="12" customFormat="1" ht="12.75" customHeight="1" outlineLevel="1">
      <c r="B38" s="47">
        <v>2208</v>
      </c>
      <c r="C38" s="43" t="s">
        <v>35</v>
      </c>
      <c r="D38" s="48" t="s">
        <v>31</v>
      </c>
      <c r="E38" s="45">
        <v>2</v>
      </c>
      <c r="F38" s="46"/>
      <c r="G38" s="130">
        <f t="shared" si="1"/>
        <v>0</v>
      </c>
      <c r="H38" s="131"/>
      <c r="I38" s="131"/>
      <c r="J38" s="132"/>
      <c r="K38" s="13"/>
    </row>
    <row r="39" spans="2:11" s="12" customFormat="1" ht="12.75" customHeight="1" outlineLevel="1">
      <c r="B39" s="47">
        <v>2209</v>
      </c>
      <c r="C39" s="43" t="s">
        <v>36</v>
      </c>
      <c r="D39" s="48" t="s">
        <v>31</v>
      </c>
      <c r="E39" s="45">
        <v>2</v>
      </c>
      <c r="F39" s="46"/>
      <c r="G39" s="130">
        <f t="shared" si="1"/>
        <v>0</v>
      </c>
      <c r="H39" s="131"/>
      <c r="I39" s="131"/>
      <c r="J39" s="132"/>
      <c r="K39" s="13"/>
    </row>
    <row r="40" spans="2:11" s="12" customFormat="1" ht="12.75" customHeight="1" outlineLevel="1">
      <c r="B40" s="47">
        <v>2210</v>
      </c>
      <c r="C40" s="43" t="s">
        <v>37</v>
      </c>
      <c r="D40" s="48" t="s">
        <v>27</v>
      </c>
      <c r="E40" s="45">
        <v>2</v>
      </c>
      <c r="F40" s="46"/>
      <c r="G40" s="130">
        <f t="shared" si="1"/>
        <v>0</v>
      </c>
      <c r="H40" s="131"/>
      <c r="I40" s="131"/>
      <c r="J40" s="132"/>
      <c r="K40" s="13"/>
    </row>
    <row r="41" spans="2:11" s="12" customFormat="1" ht="12.75" customHeight="1" outlineLevel="1">
      <c r="B41" s="47">
        <v>2211</v>
      </c>
      <c r="C41" s="43" t="s">
        <v>38</v>
      </c>
      <c r="D41" s="48" t="s">
        <v>27</v>
      </c>
      <c r="E41" s="45">
        <v>2</v>
      </c>
      <c r="F41" s="46"/>
      <c r="G41" s="130">
        <f t="shared" si="1"/>
        <v>0</v>
      </c>
      <c r="H41" s="131"/>
      <c r="I41" s="131"/>
      <c r="J41" s="132"/>
      <c r="K41" s="13"/>
    </row>
    <row r="42" spans="2:11" s="12" customFormat="1" ht="12.75" customHeight="1" outlineLevel="1">
      <c r="B42" s="47">
        <v>2212</v>
      </c>
      <c r="C42" s="43" t="s">
        <v>39</v>
      </c>
      <c r="D42" s="48" t="s">
        <v>31</v>
      </c>
      <c r="E42" s="45">
        <v>2</v>
      </c>
      <c r="F42" s="46"/>
      <c r="G42" s="130">
        <f t="shared" si="1"/>
        <v>0</v>
      </c>
      <c r="H42" s="131"/>
      <c r="I42" s="131"/>
      <c r="J42" s="132"/>
      <c r="K42" s="13"/>
    </row>
    <row r="43" spans="2:11" s="14" customFormat="1" ht="12.75" customHeight="1" outlineLevel="1">
      <c r="B43" s="47">
        <v>2213</v>
      </c>
      <c r="C43" s="43" t="s">
        <v>40</v>
      </c>
      <c r="D43" s="48" t="s">
        <v>31</v>
      </c>
      <c r="E43" s="45">
        <v>2</v>
      </c>
      <c r="F43" s="46"/>
      <c r="G43" s="130">
        <f t="shared" si="1"/>
        <v>0</v>
      </c>
      <c r="H43" s="131"/>
      <c r="I43" s="131"/>
      <c r="J43" s="132"/>
      <c r="K43" s="13"/>
    </row>
    <row r="44" spans="2:11" s="14" customFormat="1" ht="12.75" customHeight="1" outlineLevel="1">
      <c r="B44" s="47">
        <v>2214</v>
      </c>
      <c r="C44" s="43" t="s">
        <v>41</v>
      </c>
      <c r="D44" s="48" t="s">
        <v>27</v>
      </c>
      <c r="E44" s="45">
        <v>2</v>
      </c>
      <c r="F44" s="46"/>
      <c r="G44" s="130">
        <f t="shared" si="1"/>
        <v>0</v>
      </c>
      <c r="H44" s="131"/>
      <c r="I44" s="131"/>
      <c r="J44" s="132"/>
      <c r="K44" s="13"/>
    </row>
    <row r="45" spans="2:11" s="14" customFormat="1" ht="12.75" customHeight="1" outlineLevel="1">
      <c r="B45" s="47">
        <v>2215</v>
      </c>
      <c r="C45" s="43" t="s">
        <v>42</v>
      </c>
      <c r="D45" s="48" t="s">
        <v>27</v>
      </c>
      <c r="E45" s="45">
        <v>2</v>
      </c>
      <c r="F45" s="46"/>
      <c r="G45" s="130">
        <f t="shared" si="1"/>
        <v>0</v>
      </c>
      <c r="H45" s="131"/>
      <c r="I45" s="131"/>
      <c r="J45" s="132"/>
      <c r="K45" s="13"/>
    </row>
    <row r="46" spans="2:11" s="14" customFormat="1" ht="12.75" customHeight="1" outlineLevel="1">
      <c r="B46" s="47">
        <v>2216</v>
      </c>
      <c r="C46" s="43" t="s">
        <v>43</v>
      </c>
      <c r="D46" s="48" t="s">
        <v>27</v>
      </c>
      <c r="E46" s="45">
        <v>2</v>
      </c>
      <c r="F46" s="46"/>
      <c r="G46" s="130">
        <f t="shared" si="1"/>
        <v>0</v>
      </c>
      <c r="H46" s="131"/>
      <c r="I46" s="131"/>
      <c r="J46" s="132"/>
      <c r="K46" s="13"/>
    </row>
    <row r="47" spans="2:11" s="14" customFormat="1" ht="12.75" customHeight="1" outlineLevel="1">
      <c r="B47" s="47">
        <v>2217</v>
      </c>
      <c r="C47" s="43" t="s">
        <v>44</v>
      </c>
      <c r="D47" s="48" t="s">
        <v>27</v>
      </c>
      <c r="E47" s="45">
        <v>2</v>
      </c>
      <c r="F47" s="46"/>
      <c r="G47" s="130">
        <f t="shared" si="1"/>
        <v>0</v>
      </c>
      <c r="H47" s="131"/>
      <c r="I47" s="131"/>
      <c r="J47" s="132"/>
      <c r="K47" s="13"/>
    </row>
    <row r="48" spans="2:11" s="14" customFormat="1" ht="12.75" customHeight="1" outlineLevel="1">
      <c r="B48" s="47">
        <v>2218</v>
      </c>
      <c r="C48" s="43" t="s">
        <v>45</v>
      </c>
      <c r="D48" s="48" t="s">
        <v>27</v>
      </c>
      <c r="E48" s="45">
        <v>2</v>
      </c>
      <c r="F48" s="46"/>
      <c r="G48" s="130">
        <f t="shared" si="1"/>
        <v>0</v>
      </c>
      <c r="H48" s="131"/>
      <c r="I48" s="131"/>
      <c r="J48" s="132"/>
      <c r="K48" s="13"/>
    </row>
    <row r="49" spans="2:11" s="14" customFormat="1" ht="12.75" customHeight="1" outlineLevel="1">
      <c r="B49" s="47">
        <v>2219</v>
      </c>
      <c r="C49" s="43" t="s">
        <v>46</v>
      </c>
      <c r="D49" s="48" t="s">
        <v>27</v>
      </c>
      <c r="E49" s="45">
        <v>1</v>
      </c>
      <c r="F49" s="46"/>
      <c r="G49" s="130">
        <f t="shared" si="1"/>
        <v>0</v>
      </c>
      <c r="H49" s="131"/>
      <c r="I49" s="131"/>
      <c r="J49" s="132"/>
      <c r="K49" s="13"/>
    </row>
    <row r="50" spans="2:11" s="14" customFormat="1" ht="12.75" customHeight="1" outlineLevel="1">
      <c r="B50" s="47">
        <v>2220</v>
      </c>
      <c r="C50" s="43" t="s">
        <v>47</v>
      </c>
      <c r="D50" s="48" t="s">
        <v>27</v>
      </c>
      <c r="E50" s="45">
        <v>2</v>
      </c>
      <c r="F50" s="46"/>
      <c r="G50" s="130">
        <f t="shared" si="1"/>
        <v>0</v>
      </c>
      <c r="H50" s="131"/>
      <c r="I50" s="131"/>
      <c r="J50" s="132"/>
      <c r="K50" s="13"/>
    </row>
    <row r="51" spans="2:11" s="14" customFormat="1" ht="12.75" customHeight="1" outlineLevel="1">
      <c r="B51" s="47">
        <v>2221</v>
      </c>
      <c r="C51" s="43" t="s">
        <v>48</v>
      </c>
      <c r="D51" s="48" t="s">
        <v>27</v>
      </c>
      <c r="E51" s="45">
        <v>1</v>
      </c>
      <c r="F51" s="46"/>
      <c r="G51" s="130">
        <f t="shared" si="1"/>
        <v>0</v>
      </c>
      <c r="H51" s="131"/>
      <c r="I51" s="131"/>
      <c r="J51" s="132"/>
      <c r="K51" s="13"/>
    </row>
    <row r="52" spans="2:11" s="14" customFormat="1" ht="12.75" customHeight="1" outlineLevel="1">
      <c r="B52" s="47">
        <v>2222</v>
      </c>
      <c r="C52" s="43" t="s">
        <v>49</v>
      </c>
      <c r="D52" s="48" t="s">
        <v>27</v>
      </c>
      <c r="E52" s="45">
        <v>2</v>
      </c>
      <c r="F52" s="46"/>
      <c r="G52" s="130">
        <f t="shared" si="1"/>
        <v>0</v>
      </c>
      <c r="H52" s="131"/>
      <c r="I52" s="131"/>
      <c r="J52" s="132"/>
      <c r="K52" s="13"/>
    </row>
    <row r="53" spans="2:11" s="14" customFormat="1" ht="12.75" customHeight="1" outlineLevel="1">
      <c r="B53" s="47">
        <v>2223</v>
      </c>
      <c r="C53" s="43" t="s">
        <v>48</v>
      </c>
      <c r="D53" s="48" t="s">
        <v>27</v>
      </c>
      <c r="E53" s="45">
        <v>6</v>
      </c>
      <c r="F53" s="46"/>
      <c r="G53" s="130">
        <f t="shared" si="1"/>
        <v>0</v>
      </c>
      <c r="H53" s="131"/>
      <c r="I53" s="131"/>
      <c r="J53" s="132"/>
      <c r="K53" s="13"/>
    </row>
    <row r="54" spans="2:11" s="14" customFormat="1" ht="12.75" customHeight="1" outlineLevel="1">
      <c r="B54" s="47">
        <v>2224</v>
      </c>
      <c r="C54" s="43" t="s">
        <v>50</v>
      </c>
      <c r="D54" s="48" t="s">
        <v>27</v>
      </c>
      <c r="E54" s="45">
        <v>2</v>
      </c>
      <c r="F54" s="46"/>
      <c r="G54" s="130">
        <f t="shared" si="1"/>
        <v>0</v>
      </c>
      <c r="H54" s="131"/>
      <c r="I54" s="131"/>
      <c r="J54" s="132"/>
      <c r="K54" s="13"/>
    </row>
    <row r="55" spans="2:11" s="14" customFormat="1" ht="12.75" customHeight="1" outlineLevel="1">
      <c r="B55" s="47">
        <v>2225</v>
      </c>
      <c r="C55" s="43" t="s">
        <v>51</v>
      </c>
      <c r="D55" s="48" t="s">
        <v>27</v>
      </c>
      <c r="E55" s="45">
        <v>6</v>
      </c>
      <c r="F55" s="46"/>
      <c r="G55" s="130">
        <f t="shared" si="1"/>
        <v>0</v>
      </c>
      <c r="H55" s="131"/>
      <c r="I55" s="131"/>
      <c r="J55" s="132"/>
      <c r="K55" s="13"/>
    </row>
    <row r="56" spans="2:11" s="14" customFormat="1" ht="12.75" customHeight="1" outlineLevel="1">
      <c r="B56" s="47">
        <v>2226</v>
      </c>
      <c r="C56" s="43" t="s">
        <v>52</v>
      </c>
      <c r="D56" s="48" t="s">
        <v>27</v>
      </c>
      <c r="E56" s="45">
        <v>2</v>
      </c>
      <c r="F56" s="46"/>
      <c r="G56" s="130">
        <f t="shared" si="1"/>
        <v>0</v>
      </c>
      <c r="H56" s="131"/>
      <c r="I56" s="131"/>
      <c r="J56" s="132"/>
      <c r="K56" s="13"/>
    </row>
    <row r="57" spans="2:11" s="14" customFormat="1" ht="12.75" customHeight="1" outlineLevel="1">
      <c r="B57" s="47">
        <v>2227</v>
      </c>
      <c r="C57" s="43" t="s">
        <v>53</v>
      </c>
      <c r="D57" s="48" t="s">
        <v>27</v>
      </c>
      <c r="E57" s="45">
        <v>2</v>
      </c>
      <c r="F57" s="46"/>
      <c r="G57" s="130">
        <f t="shared" si="1"/>
        <v>0</v>
      </c>
      <c r="H57" s="131"/>
      <c r="I57" s="131"/>
      <c r="J57" s="132"/>
      <c r="K57" s="13"/>
    </row>
    <row r="58" spans="2:11" s="14" customFormat="1" ht="12.75" customHeight="1" outlineLevel="1">
      <c r="B58" s="47">
        <v>2228</v>
      </c>
      <c r="C58" s="43" t="s">
        <v>54</v>
      </c>
      <c r="D58" s="48" t="s">
        <v>27</v>
      </c>
      <c r="E58" s="45">
        <v>2</v>
      </c>
      <c r="F58" s="46"/>
      <c r="G58" s="130">
        <f t="shared" si="1"/>
        <v>0</v>
      </c>
      <c r="H58" s="131"/>
      <c r="I58" s="131"/>
      <c r="J58" s="132"/>
      <c r="K58" s="13"/>
    </row>
    <row r="59" spans="2:11" s="14" customFormat="1" ht="12.75" customHeight="1" outlineLevel="1">
      <c r="B59" s="47">
        <v>2229</v>
      </c>
      <c r="C59" s="43" t="s">
        <v>55</v>
      </c>
      <c r="D59" s="48" t="s">
        <v>27</v>
      </c>
      <c r="E59" s="45">
        <v>2</v>
      </c>
      <c r="F59" s="46"/>
      <c r="G59" s="130">
        <f t="shared" si="1"/>
        <v>0</v>
      </c>
      <c r="H59" s="131"/>
      <c r="I59" s="131"/>
      <c r="J59" s="132"/>
      <c r="K59" s="13"/>
    </row>
    <row r="60" spans="2:11" s="14" customFormat="1" ht="12.75" customHeight="1" outlineLevel="1">
      <c r="B60" s="47">
        <v>2230</v>
      </c>
      <c r="C60" s="43" t="s">
        <v>56</v>
      </c>
      <c r="D60" s="48" t="s">
        <v>27</v>
      </c>
      <c r="E60" s="45">
        <v>1</v>
      </c>
      <c r="F60" s="46"/>
      <c r="G60" s="130">
        <f t="shared" si="1"/>
        <v>0</v>
      </c>
      <c r="H60" s="131"/>
      <c r="I60" s="131"/>
      <c r="J60" s="132"/>
      <c r="K60" s="13"/>
    </row>
    <row r="61" spans="2:11" s="14" customFormat="1" ht="12.75" customHeight="1" outlineLevel="1">
      <c r="B61" s="47">
        <v>2231</v>
      </c>
      <c r="C61" s="43" t="s">
        <v>57</v>
      </c>
      <c r="D61" s="48" t="s">
        <v>27</v>
      </c>
      <c r="E61" s="45">
        <v>2</v>
      </c>
      <c r="F61" s="46"/>
      <c r="G61" s="130">
        <f t="shared" si="1"/>
        <v>0</v>
      </c>
      <c r="H61" s="131"/>
      <c r="I61" s="131"/>
      <c r="J61" s="132"/>
      <c r="K61" s="13"/>
    </row>
    <row r="62" spans="2:11" s="14" customFormat="1" ht="12.75" customHeight="1" outlineLevel="1">
      <c r="B62" s="47">
        <v>2232</v>
      </c>
      <c r="C62" s="43" t="s">
        <v>58</v>
      </c>
      <c r="D62" s="48" t="s">
        <v>27</v>
      </c>
      <c r="E62" s="45">
        <v>2</v>
      </c>
      <c r="F62" s="46"/>
      <c r="G62" s="130">
        <f t="shared" si="1"/>
        <v>0</v>
      </c>
      <c r="H62" s="131"/>
      <c r="I62" s="131"/>
      <c r="J62" s="132"/>
      <c r="K62" s="13"/>
    </row>
    <row r="63" spans="2:11" s="12" customFormat="1" ht="13.2">
      <c r="B63" s="36">
        <v>2300</v>
      </c>
      <c r="C63" s="37" t="s">
        <v>59</v>
      </c>
      <c r="D63" s="38"/>
      <c r="E63" s="41"/>
      <c r="F63" s="41"/>
      <c r="G63" s="127"/>
      <c r="H63" s="128"/>
      <c r="I63" s="128"/>
      <c r="J63" s="129"/>
      <c r="K63" s="11"/>
    </row>
    <row r="64" spans="2:11" s="14" customFormat="1" ht="12.75" customHeight="1" outlineLevel="1">
      <c r="B64" s="47">
        <v>2301</v>
      </c>
      <c r="C64" s="43" t="s">
        <v>26</v>
      </c>
      <c r="D64" s="48" t="s">
        <v>27</v>
      </c>
      <c r="E64" s="45">
        <v>2</v>
      </c>
      <c r="F64" s="46"/>
      <c r="G64" s="130">
        <f t="shared" ref="G64:G93" si="2">E64*F64</f>
        <v>0</v>
      </c>
      <c r="H64" s="131"/>
      <c r="I64" s="131"/>
      <c r="J64" s="132"/>
      <c r="K64" s="13"/>
    </row>
    <row r="65" spans="2:11" s="14" customFormat="1" ht="12.75" customHeight="1" outlineLevel="1">
      <c r="B65" s="47">
        <v>2302</v>
      </c>
      <c r="C65" s="43" t="s">
        <v>28</v>
      </c>
      <c r="D65" s="48" t="s">
        <v>27</v>
      </c>
      <c r="E65" s="45">
        <v>2</v>
      </c>
      <c r="F65" s="46"/>
      <c r="G65" s="130">
        <f t="shared" si="2"/>
        <v>0</v>
      </c>
      <c r="H65" s="131"/>
      <c r="I65" s="131"/>
      <c r="J65" s="132"/>
      <c r="K65" s="13"/>
    </row>
    <row r="66" spans="2:11" s="14" customFormat="1" ht="12.75" customHeight="1" outlineLevel="1">
      <c r="B66" s="47">
        <v>2303</v>
      </c>
      <c r="C66" s="43" t="s">
        <v>29</v>
      </c>
      <c r="D66" s="48" t="s">
        <v>27</v>
      </c>
      <c r="E66" s="45">
        <v>2</v>
      </c>
      <c r="F66" s="46"/>
      <c r="G66" s="130">
        <f t="shared" si="2"/>
        <v>0</v>
      </c>
      <c r="H66" s="131"/>
      <c r="I66" s="131"/>
      <c r="J66" s="132"/>
      <c r="K66" s="13"/>
    </row>
    <row r="67" spans="2:11" s="14" customFormat="1" ht="12.75" customHeight="1" outlineLevel="1">
      <c r="B67" s="47">
        <v>2304</v>
      </c>
      <c r="C67" s="43" t="s">
        <v>30</v>
      </c>
      <c r="D67" s="48" t="s">
        <v>31</v>
      </c>
      <c r="E67" s="45">
        <v>2</v>
      </c>
      <c r="F67" s="46"/>
      <c r="G67" s="130">
        <f t="shared" si="2"/>
        <v>0</v>
      </c>
      <c r="H67" s="131"/>
      <c r="I67" s="131"/>
      <c r="J67" s="132"/>
      <c r="K67" s="13"/>
    </row>
    <row r="68" spans="2:11" s="14" customFormat="1" ht="12.75" customHeight="1" outlineLevel="1">
      <c r="B68" s="47">
        <v>2305</v>
      </c>
      <c r="C68" s="43" t="s">
        <v>32</v>
      </c>
      <c r="D68" s="48" t="s">
        <v>31</v>
      </c>
      <c r="E68" s="45">
        <v>2</v>
      </c>
      <c r="F68" s="46"/>
      <c r="G68" s="130">
        <f t="shared" si="2"/>
        <v>0</v>
      </c>
      <c r="H68" s="131"/>
      <c r="I68" s="131"/>
      <c r="J68" s="132"/>
      <c r="K68" s="13"/>
    </row>
    <row r="69" spans="2:11" s="14" customFormat="1" ht="12.75" customHeight="1" outlineLevel="1">
      <c r="B69" s="47">
        <v>2306</v>
      </c>
      <c r="C69" s="43" t="s">
        <v>33</v>
      </c>
      <c r="D69" s="48" t="s">
        <v>27</v>
      </c>
      <c r="E69" s="45">
        <v>2</v>
      </c>
      <c r="F69" s="46"/>
      <c r="G69" s="130">
        <f t="shared" si="2"/>
        <v>0</v>
      </c>
      <c r="H69" s="131"/>
      <c r="I69" s="131"/>
      <c r="J69" s="132"/>
      <c r="K69" s="13"/>
    </row>
    <row r="70" spans="2:11" s="14" customFormat="1" ht="12.75" customHeight="1" outlineLevel="1">
      <c r="B70" s="47">
        <v>2307</v>
      </c>
      <c r="C70" s="43" t="s">
        <v>34</v>
      </c>
      <c r="D70" s="48" t="s">
        <v>27</v>
      </c>
      <c r="E70" s="45">
        <v>2</v>
      </c>
      <c r="F70" s="46"/>
      <c r="G70" s="130">
        <f t="shared" si="2"/>
        <v>0</v>
      </c>
      <c r="H70" s="131"/>
      <c r="I70" s="131"/>
      <c r="J70" s="132"/>
      <c r="K70" s="13"/>
    </row>
    <row r="71" spans="2:11" s="14" customFormat="1" ht="12.75" customHeight="1" outlineLevel="1">
      <c r="B71" s="47">
        <v>2308</v>
      </c>
      <c r="C71" s="43" t="s">
        <v>60</v>
      </c>
      <c r="D71" s="48" t="s">
        <v>31</v>
      </c>
      <c r="E71" s="45">
        <v>2</v>
      </c>
      <c r="F71" s="46"/>
      <c r="G71" s="130">
        <f t="shared" si="2"/>
        <v>0</v>
      </c>
      <c r="H71" s="131"/>
      <c r="I71" s="131"/>
      <c r="J71" s="132"/>
      <c r="K71" s="13"/>
    </row>
    <row r="72" spans="2:11" s="14" customFormat="1" ht="12.75" customHeight="1" outlineLevel="1">
      <c r="B72" s="47">
        <v>2309</v>
      </c>
      <c r="C72" s="43" t="s">
        <v>36</v>
      </c>
      <c r="D72" s="48" t="s">
        <v>31</v>
      </c>
      <c r="E72" s="45">
        <v>2</v>
      </c>
      <c r="F72" s="46"/>
      <c r="G72" s="130">
        <f t="shared" si="2"/>
        <v>0</v>
      </c>
      <c r="H72" s="131"/>
      <c r="I72" s="131"/>
      <c r="J72" s="132"/>
      <c r="K72" s="13"/>
    </row>
    <row r="73" spans="2:11" s="14" customFormat="1" ht="12.75" customHeight="1" outlineLevel="1">
      <c r="B73" s="47">
        <v>2310</v>
      </c>
      <c r="C73" s="43" t="s">
        <v>37</v>
      </c>
      <c r="D73" s="48" t="s">
        <v>27</v>
      </c>
      <c r="E73" s="45">
        <v>2</v>
      </c>
      <c r="F73" s="46"/>
      <c r="G73" s="130">
        <f t="shared" si="2"/>
        <v>0</v>
      </c>
      <c r="H73" s="131"/>
      <c r="I73" s="131"/>
      <c r="J73" s="132"/>
      <c r="K73" s="13"/>
    </row>
    <row r="74" spans="2:11" s="14" customFormat="1" ht="12.75" customHeight="1" outlineLevel="1">
      <c r="B74" s="47">
        <v>2311</v>
      </c>
      <c r="C74" s="43" t="s">
        <v>38</v>
      </c>
      <c r="D74" s="48" t="s">
        <v>27</v>
      </c>
      <c r="E74" s="45">
        <v>2</v>
      </c>
      <c r="F74" s="46"/>
      <c r="G74" s="130">
        <f t="shared" si="2"/>
        <v>0</v>
      </c>
      <c r="H74" s="131"/>
      <c r="I74" s="131"/>
      <c r="J74" s="132"/>
      <c r="K74" s="13"/>
    </row>
    <row r="75" spans="2:11" s="14" customFormat="1" ht="12.75" customHeight="1" outlineLevel="1">
      <c r="B75" s="47">
        <v>2312</v>
      </c>
      <c r="C75" s="43" t="s">
        <v>61</v>
      </c>
      <c r="D75" s="48" t="s">
        <v>31</v>
      </c>
      <c r="E75" s="45">
        <v>2</v>
      </c>
      <c r="F75" s="46"/>
      <c r="G75" s="130">
        <f t="shared" si="2"/>
        <v>0</v>
      </c>
      <c r="H75" s="131"/>
      <c r="I75" s="131"/>
      <c r="J75" s="132"/>
      <c r="K75" s="13"/>
    </row>
    <row r="76" spans="2:11" s="14" customFormat="1" ht="12.75" customHeight="1" outlineLevel="1">
      <c r="B76" s="47">
        <v>2313</v>
      </c>
      <c r="C76" s="43" t="s">
        <v>40</v>
      </c>
      <c r="D76" s="48" t="s">
        <v>31</v>
      </c>
      <c r="E76" s="45">
        <v>2</v>
      </c>
      <c r="F76" s="46"/>
      <c r="G76" s="130">
        <f t="shared" si="2"/>
        <v>0</v>
      </c>
      <c r="H76" s="131"/>
      <c r="I76" s="131"/>
      <c r="J76" s="132"/>
      <c r="K76" s="13"/>
    </row>
    <row r="77" spans="2:11" s="14" customFormat="1" ht="12.75" customHeight="1" outlineLevel="1">
      <c r="B77" s="47">
        <v>2314</v>
      </c>
      <c r="C77" s="43" t="s">
        <v>41</v>
      </c>
      <c r="D77" s="48" t="s">
        <v>27</v>
      </c>
      <c r="E77" s="45">
        <v>2</v>
      </c>
      <c r="F77" s="46"/>
      <c r="G77" s="130">
        <f t="shared" si="2"/>
        <v>0</v>
      </c>
      <c r="H77" s="131"/>
      <c r="I77" s="131"/>
      <c r="J77" s="132"/>
      <c r="K77" s="13"/>
    </row>
    <row r="78" spans="2:11" s="14" customFormat="1" ht="12.75" customHeight="1" outlineLevel="1">
      <c r="B78" s="47">
        <v>2315</v>
      </c>
      <c r="C78" s="43" t="s">
        <v>42</v>
      </c>
      <c r="D78" s="48" t="s">
        <v>27</v>
      </c>
      <c r="E78" s="45">
        <v>2</v>
      </c>
      <c r="F78" s="46"/>
      <c r="G78" s="130">
        <f t="shared" si="2"/>
        <v>0</v>
      </c>
      <c r="H78" s="131"/>
      <c r="I78" s="131"/>
      <c r="J78" s="132"/>
      <c r="K78" s="13"/>
    </row>
    <row r="79" spans="2:11" s="14" customFormat="1" ht="12.75" customHeight="1" outlineLevel="1">
      <c r="B79" s="47">
        <v>2316</v>
      </c>
      <c r="C79" s="43" t="s">
        <v>43</v>
      </c>
      <c r="D79" s="48" t="s">
        <v>27</v>
      </c>
      <c r="E79" s="45">
        <v>2</v>
      </c>
      <c r="F79" s="46"/>
      <c r="G79" s="130">
        <f t="shared" si="2"/>
        <v>0</v>
      </c>
      <c r="H79" s="131"/>
      <c r="I79" s="131"/>
      <c r="J79" s="132"/>
      <c r="K79" s="13"/>
    </row>
    <row r="80" spans="2:11" s="14" customFormat="1" ht="12.75" customHeight="1" outlineLevel="1">
      <c r="B80" s="47">
        <v>2317</v>
      </c>
      <c r="C80" s="43" t="s">
        <v>46</v>
      </c>
      <c r="D80" s="48" t="s">
        <v>27</v>
      </c>
      <c r="E80" s="45">
        <v>2</v>
      </c>
      <c r="F80" s="46"/>
      <c r="G80" s="130">
        <f t="shared" si="2"/>
        <v>0</v>
      </c>
      <c r="H80" s="131"/>
      <c r="I80" s="131"/>
      <c r="J80" s="132"/>
      <c r="K80" s="13"/>
    </row>
    <row r="81" spans="2:11" s="14" customFormat="1" ht="12.75" customHeight="1" outlineLevel="1">
      <c r="B81" s="47">
        <v>2318</v>
      </c>
      <c r="C81" s="43" t="s">
        <v>47</v>
      </c>
      <c r="D81" s="48" t="s">
        <v>27</v>
      </c>
      <c r="E81" s="45">
        <v>2</v>
      </c>
      <c r="F81" s="46"/>
      <c r="G81" s="130">
        <f t="shared" si="2"/>
        <v>0</v>
      </c>
      <c r="H81" s="131"/>
      <c r="I81" s="131"/>
      <c r="J81" s="132"/>
      <c r="K81" s="13"/>
    </row>
    <row r="82" spans="2:11" s="14" customFormat="1" ht="12.75" customHeight="1" outlineLevel="1">
      <c r="B82" s="47">
        <v>2319</v>
      </c>
      <c r="C82" s="43" t="s">
        <v>48</v>
      </c>
      <c r="D82" s="48" t="s">
        <v>27</v>
      </c>
      <c r="E82" s="45">
        <v>2</v>
      </c>
      <c r="F82" s="46"/>
      <c r="G82" s="130">
        <f t="shared" si="2"/>
        <v>0</v>
      </c>
      <c r="H82" s="131"/>
      <c r="I82" s="131"/>
      <c r="J82" s="132"/>
      <c r="K82" s="13"/>
    </row>
    <row r="83" spans="2:11" s="14" customFormat="1" ht="12.75" customHeight="1" outlineLevel="1">
      <c r="B83" s="47">
        <v>2320</v>
      </c>
      <c r="C83" s="43" t="s">
        <v>49</v>
      </c>
      <c r="D83" s="48" t="s">
        <v>27</v>
      </c>
      <c r="E83" s="45">
        <v>2</v>
      </c>
      <c r="F83" s="46"/>
      <c r="G83" s="130">
        <f t="shared" si="2"/>
        <v>0</v>
      </c>
      <c r="H83" s="131"/>
      <c r="I83" s="131"/>
      <c r="J83" s="132"/>
      <c r="K83" s="13"/>
    </row>
    <row r="84" spans="2:11" s="14" customFormat="1" ht="12.75" customHeight="1" outlineLevel="1">
      <c r="B84" s="47">
        <v>2321</v>
      </c>
      <c r="C84" s="43" t="s">
        <v>48</v>
      </c>
      <c r="D84" s="48" t="s">
        <v>27</v>
      </c>
      <c r="E84" s="45">
        <v>2</v>
      </c>
      <c r="F84" s="46"/>
      <c r="G84" s="130">
        <f t="shared" si="2"/>
        <v>0</v>
      </c>
      <c r="H84" s="131"/>
      <c r="I84" s="131"/>
      <c r="J84" s="132"/>
      <c r="K84" s="13"/>
    </row>
    <row r="85" spans="2:11" s="14" customFormat="1" ht="12.75" customHeight="1" outlineLevel="1">
      <c r="B85" s="47">
        <v>2322</v>
      </c>
      <c r="C85" s="43" t="s">
        <v>50</v>
      </c>
      <c r="D85" s="48" t="s">
        <v>27</v>
      </c>
      <c r="E85" s="45">
        <v>2</v>
      </c>
      <c r="F85" s="46"/>
      <c r="G85" s="130">
        <f t="shared" si="2"/>
        <v>0</v>
      </c>
      <c r="H85" s="131"/>
      <c r="I85" s="131"/>
      <c r="J85" s="132"/>
      <c r="K85" s="13"/>
    </row>
    <row r="86" spans="2:11" s="14" customFormat="1" ht="12.75" customHeight="1" outlineLevel="1">
      <c r="B86" s="47">
        <v>2323</v>
      </c>
      <c r="C86" s="43" t="s">
        <v>51</v>
      </c>
      <c r="D86" s="48" t="s">
        <v>27</v>
      </c>
      <c r="E86" s="45">
        <v>2</v>
      </c>
      <c r="F86" s="46"/>
      <c r="G86" s="130">
        <f t="shared" si="2"/>
        <v>0</v>
      </c>
      <c r="H86" s="131"/>
      <c r="I86" s="131"/>
      <c r="J86" s="132"/>
      <c r="K86" s="13"/>
    </row>
    <row r="87" spans="2:11" s="14" customFormat="1" ht="12.75" customHeight="1" outlineLevel="1">
      <c r="B87" s="47">
        <v>2324</v>
      </c>
      <c r="C87" s="43" t="s">
        <v>52</v>
      </c>
      <c r="D87" s="48" t="s">
        <v>27</v>
      </c>
      <c r="E87" s="45">
        <v>2</v>
      </c>
      <c r="F87" s="46"/>
      <c r="G87" s="130">
        <f t="shared" si="2"/>
        <v>0</v>
      </c>
      <c r="H87" s="131"/>
      <c r="I87" s="131"/>
      <c r="J87" s="132"/>
      <c r="K87" s="13"/>
    </row>
    <row r="88" spans="2:11" s="14" customFormat="1" ht="12.75" customHeight="1" outlineLevel="1">
      <c r="B88" s="47">
        <v>2325</v>
      </c>
      <c r="C88" s="43" t="s">
        <v>53</v>
      </c>
      <c r="D88" s="48" t="s">
        <v>27</v>
      </c>
      <c r="E88" s="45">
        <v>2</v>
      </c>
      <c r="F88" s="46"/>
      <c r="G88" s="130">
        <f t="shared" si="2"/>
        <v>0</v>
      </c>
      <c r="H88" s="131"/>
      <c r="I88" s="131"/>
      <c r="J88" s="132"/>
      <c r="K88" s="13"/>
    </row>
    <row r="89" spans="2:11" s="14" customFormat="1" ht="12.75" customHeight="1" outlineLevel="1">
      <c r="B89" s="47">
        <v>2326</v>
      </c>
      <c r="C89" s="43" t="s">
        <v>54</v>
      </c>
      <c r="D89" s="48" t="s">
        <v>27</v>
      </c>
      <c r="E89" s="45">
        <v>2</v>
      </c>
      <c r="F89" s="46"/>
      <c r="G89" s="130">
        <f t="shared" si="2"/>
        <v>0</v>
      </c>
      <c r="H89" s="131"/>
      <c r="I89" s="131"/>
      <c r="J89" s="132"/>
      <c r="K89" s="13"/>
    </row>
    <row r="90" spans="2:11" s="14" customFormat="1" ht="12.75" customHeight="1" outlineLevel="1">
      <c r="B90" s="47">
        <v>2327</v>
      </c>
      <c r="C90" s="43" t="s">
        <v>55</v>
      </c>
      <c r="D90" s="48" t="s">
        <v>27</v>
      </c>
      <c r="E90" s="45">
        <v>2</v>
      </c>
      <c r="F90" s="46"/>
      <c r="G90" s="130">
        <f t="shared" si="2"/>
        <v>0</v>
      </c>
      <c r="H90" s="131"/>
      <c r="I90" s="131"/>
      <c r="J90" s="132"/>
      <c r="K90" s="13"/>
    </row>
    <row r="91" spans="2:11" s="14" customFormat="1" ht="12.75" customHeight="1" outlineLevel="1">
      <c r="B91" s="47">
        <v>2328</v>
      </c>
      <c r="C91" s="43" t="s">
        <v>56</v>
      </c>
      <c r="D91" s="48" t="s">
        <v>27</v>
      </c>
      <c r="E91" s="45">
        <v>2</v>
      </c>
      <c r="F91" s="46"/>
      <c r="G91" s="130">
        <f t="shared" si="2"/>
        <v>0</v>
      </c>
      <c r="H91" s="131"/>
      <c r="I91" s="131"/>
      <c r="J91" s="132"/>
      <c r="K91" s="13"/>
    </row>
    <row r="92" spans="2:11" s="14" customFormat="1" ht="12.75" customHeight="1" outlineLevel="1">
      <c r="B92" s="47">
        <v>2329</v>
      </c>
      <c r="C92" s="43" t="s">
        <v>57</v>
      </c>
      <c r="D92" s="48" t="s">
        <v>27</v>
      </c>
      <c r="E92" s="45">
        <v>2</v>
      </c>
      <c r="F92" s="46"/>
      <c r="G92" s="130">
        <f t="shared" si="2"/>
        <v>0</v>
      </c>
      <c r="H92" s="131"/>
      <c r="I92" s="131"/>
      <c r="J92" s="132"/>
      <c r="K92" s="13"/>
    </row>
    <row r="93" spans="2:11" s="14" customFormat="1" ht="12.75" customHeight="1" outlineLevel="1">
      <c r="B93" s="47">
        <v>2330</v>
      </c>
      <c r="C93" s="43" t="s">
        <v>58</v>
      </c>
      <c r="D93" s="48" t="s">
        <v>27</v>
      </c>
      <c r="E93" s="45">
        <v>2</v>
      </c>
      <c r="F93" s="46"/>
      <c r="G93" s="130">
        <f t="shared" si="2"/>
        <v>0</v>
      </c>
      <c r="H93" s="131"/>
      <c r="I93" s="131"/>
      <c r="J93" s="132"/>
      <c r="K93" s="13"/>
    </row>
    <row r="94" spans="2:11" s="12" customFormat="1" ht="13.2">
      <c r="B94" s="36">
        <v>2400</v>
      </c>
      <c r="C94" s="37" t="s">
        <v>62</v>
      </c>
      <c r="D94" s="38"/>
      <c r="E94" s="41"/>
      <c r="F94" s="41"/>
      <c r="G94" s="127"/>
      <c r="H94" s="128"/>
      <c r="I94" s="128"/>
      <c r="J94" s="129"/>
      <c r="K94" s="11"/>
    </row>
    <row r="95" spans="2:11" s="14" customFormat="1" ht="12.75" customHeight="1" outlineLevel="1">
      <c r="B95" s="42">
        <v>2401</v>
      </c>
      <c r="C95" s="43" t="s">
        <v>63</v>
      </c>
      <c r="D95" s="44" t="s">
        <v>13</v>
      </c>
      <c r="E95" s="45">
        <v>2</v>
      </c>
      <c r="F95" s="46"/>
      <c r="G95" s="130">
        <f t="shared" ref="G95:G110" si="3">E95*F95</f>
        <v>0</v>
      </c>
      <c r="H95" s="131"/>
      <c r="I95" s="131"/>
      <c r="J95" s="132"/>
      <c r="K95" s="13"/>
    </row>
    <row r="96" spans="2:11" s="14" customFormat="1" ht="12.75" customHeight="1" outlineLevel="1">
      <c r="B96" s="42">
        <v>2402</v>
      </c>
      <c r="C96" s="43" t="s">
        <v>64</v>
      </c>
      <c r="D96" s="44" t="s">
        <v>13</v>
      </c>
      <c r="E96" s="45">
        <v>3</v>
      </c>
      <c r="F96" s="46"/>
      <c r="G96" s="130">
        <f t="shared" si="3"/>
        <v>0</v>
      </c>
      <c r="H96" s="131"/>
      <c r="I96" s="131"/>
      <c r="J96" s="132"/>
      <c r="K96" s="13"/>
    </row>
    <row r="97" spans="2:11" s="14" customFormat="1" ht="12.75" customHeight="1" outlineLevel="1">
      <c r="B97" s="42">
        <v>2403</v>
      </c>
      <c r="C97" s="43" t="s">
        <v>65</v>
      </c>
      <c r="D97" s="44" t="s">
        <v>13</v>
      </c>
      <c r="E97" s="45">
        <v>1</v>
      </c>
      <c r="F97" s="46"/>
      <c r="G97" s="130">
        <f t="shared" si="3"/>
        <v>0</v>
      </c>
      <c r="H97" s="131"/>
      <c r="I97" s="131"/>
      <c r="J97" s="132"/>
      <c r="K97" s="13"/>
    </row>
    <row r="98" spans="2:11" s="14" customFormat="1" ht="12.75" customHeight="1" outlineLevel="1">
      <c r="B98" s="42">
        <v>2404</v>
      </c>
      <c r="C98" s="43" t="s">
        <v>66</v>
      </c>
      <c r="D98" s="44" t="s">
        <v>13</v>
      </c>
      <c r="E98" s="45">
        <v>2</v>
      </c>
      <c r="F98" s="46"/>
      <c r="G98" s="130">
        <f t="shared" si="3"/>
        <v>0</v>
      </c>
      <c r="H98" s="131"/>
      <c r="I98" s="131"/>
      <c r="J98" s="132"/>
      <c r="K98" s="13"/>
    </row>
    <row r="99" spans="2:11" s="14" customFormat="1" ht="12.75" customHeight="1" outlineLevel="1">
      <c r="B99" s="42">
        <v>2405</v>
      </c>
      <c r="C99" s="43" t="s">
        <v>67</v>
      </c>
      <c r="D99" s="44" t="s">
        <v>13</v>
      </c>
      <c r="E99" s="45">
        <v>4</v>
      </c>
      <c r="F99" s="46"/>
      <c r="G99" s="130">
        <f t="shared" si="3"/>
        <v>0</v>
      </c>
      <c r="H99" s="131"/>
      <c r="I99" s="131"/>
      <c r="J99" s="132"/>
      <c r="K99" s="13"/>
    </row>
    <row r="100" spans="2:11" s="14" customFormat="1" ht="12.75" customHeight="1" outlineLevel="1">
      <c r="B100" s="42">
        <v>2406</v>
      </c>
      <c r="C100" s="43" t="s">
        <v>68</v>
      </c>
      <c r="D100" s="44" t="s">
        <v>13</v>
      </c>
      <c r="E100" s="45">
        <v>2</v>
      </c>
      <c r="F100" s="46"/>
      <c r="G100" s="130">
        <f t="shared" si="3"/>
        <v>0</v>
      </c>
      <c r="H100" s="131"/>
      <c r="I100" s="131"/>
      <c r="J100" s="132"/>
      <c r="K100" s="13"/>
    </row>
    <row r="101" spans="2:11" s="14" customFormat="1" ht="12.75" customHeight="1" outlineLevel="1">
      <c r="B101" s="42">
        <v>2407</v>
      </c>
      <c r="C101" s="43" t="s">
        <v>69</v>
      </c>
      <c r="D101" s="44" t="s">
        <v>13</v>
      </c>
      <c r="E101" s="45">
        <v>6</v>
      </c>
      <c r="F101" s="46"/>
      <c r="G101" s="130">
        <f t="shared" si="3"/>
        <v>0</v>
      </c>
      <c r="H101" s="131"/>
      <c r="I101" s="131"/>
      <c r="J101" s="132"/>
      <c r="K101" s="13"/>
    </row>
    <row r="102" spans="2:11" s="14" customFormat="1" ht="12.75" customHeight="1" outlineLevel="1">
      <c r="B102" s="42">
        <v>2408</v>
      </c>
      <c r="C102" s="43" t="s">
        <v>70</v>
      </c>
      <c r="D102" s="44" t="s">
        <v>13</v>
      </c>
      <c r="E102" s="45">
        <v>2</v>
      </c>
      <c r="F102" s="46"/>
      <c r="G102" s="130">
        <f t="shared" si="3"/>
        <v>0</v>
      </c>
      <c r="H102" s="131"/>
      <c r="I102" s="131"/>
      <c r="J102" s="132"/>
      <c r="K102" s="13"/>
    </row>
    <row r="103" spans="2:11" s="14" customFormat="1" ht="12.75" customHeight="1" outlineLevel="1">
      <c r="B103" s="42">
        <v>2409</v>
      </c>
      <c r="C103" s="43" t="s">
        <v>71</v>
      </c>
      <c r="D103" s="44" t="s">
        <v>14</v>
      </c>
      <c r="E103" s="45">
        <v>3</v>
      </c>
      <c r="F103" s="46"/>
      <c r="G103" s="130">
        <f t="shared" si="3"/>
        <v>0</v>
      </c>
      <c r="H103" s="131"/>
      <c r="I103" s="131"/>
      <c r="J103" s="132"/>
      <c r="K103" s="13"/>
    </row>
    <row r="104" spans="2:11" s="14" customFormat="1" ht="12.75" customHeight="1" outlineLevel="1">
      <c r="B104" s="42">
        <v>2410</v>
      </c>
      <c r="C104" s="43" t="s">
        <v>72</v>
      </c>
      <c r="D104" s="44" t="s">
        <v>14</v>
      </c>
      <c r="E104" s="45">
        <v>30</v>
      </c>
      <c r="F104" s="46"/>
      <c r="G104" s="130">
        <f t="shared" si="3"/>
        <v>0</v>
      </c>
      <c r="H104" s="131"/>
      <c r="I104" s="131"/>
      <c r="J104" s="132"/>
      <c r="K104" s="13"/>
    </row>
    <row r="105" spans="2:11" s="14" customFormat="1" ht="12.75" customHeight="1" outlineLevel="1">
      <c r="B105" s="42">
        <v>2411</v>
      </c>
      <c r="C105" s="43" t="s">
        <v>73</v>
      </c>
      <c r="D105" s="44" t="s">
        <v>13</v>
      </c>
      <c r="E105" s="45">
        <v>3</v>
      </c>
      <c r="F105" s="46"/>
      <c r="G105" s="130">
        <f t="shared" si="3"/>
        <v>0</v>
      </c>
      <c r="H105" s="131"/>
      <c r="I105" s="131"/>
      <c r="J105" s="132"/>
      <c r="K105" s="13"/>
    </row>
    <row r="106" spans="2:11" s="12" customFormat="1" ht="12.75" customHeight="1" outlineLevel="1">
      <c r="B106" s="42">
        <v>2412</v>
      </c>
      <c r="C106" s="43" t="s">
        <v>74</v>
      </c>
      <c r="D106" s="44" t="s">
        <v>13</v>
      </c>
      <c r="E106" s="45">
        <v>2</v>
      </c>
      <c r="F106" s="46"/>
      <c r="G106" s="130">
        <f t="shared" si="3"/>
        <v>0</v>
      </c>
      <c r="H106" s="131"/>
      <c r="I106" s="131"/>
      <c r="J106" s="132"/>
      <c r="K106" s="13"/>
    </row>
    <row r="107" spans="2:11" s="12" customFormat="1" ht="12.75" customHeight="1" outlineLevel="1">
      <c r="B107" s="42">
        <v>2413</v>
      </c>
      <c r="C107" s="43" t="s">
        <v>75</v>
      </c>
      <c r="D107" s="44" t="s">
        <v>13</v>
      </c>
      <c r="E107" s="45">
        <v>5</v>
      </c>
      <c r="F107" s="46"/>
      <c r="G107" s="130">
        <f t="shared" si="3"/>
        <v>0</v>
      </c>
      <c r="H107" s="131"/>
      <c r="I107" s="131"/>
      <c r="J107" s="132"/>
      <c r="K107" s="13"/>
    </row>
    <row r="108" spans="2:11" s="12" customFormat="1" ht="12.75" customHeight="1" outlineLevel="1">
      <c r="B108" s="42">
        <v>2414</v>
      </c>
      <c r="C108" s="43" t="s">
        <v>76</v>
      </c>
      <c r="D108" s="44" t="s">
        <v>13</v>
      </c>
      <c r="E108" s="45">
        <v>1</v>
      </c>
      <c r="F108" s="46"/>
      <c r="G108" s="130">
        <f t="shared" si="3"/>
        <v>0</v>
      </c>
      <c r="H108" s="131"/>
      <c r="I108" s="131"/>
      <c r="J108" s="132"/>
      <c r="K108" s="13"/>
    </row>
    <row r="109" spans="2:11" s="12" customFormat="1" ht="12.75" customHeight="1" outlineLevel="1">
      <c r="B109" s="42">
        <v>2415</v>
      </c>
      <c r="C109" s="43" t="s">
        <v>77</v>
      </c>
      <c r="D109" s="44" t="s">
        <v>13</v>
      </c>
      <c r="E109" s="45">
        <v>1</v>
      </c>
      <c r="F109" s="46"/>
      <c r="G109" s="130">
        <f t="shared" si="3"/>
        <v>0</v>
      </c>
      <c r="H109" s="131"/>
      <c r="I109" s="131"/>
      <c r="J109" s="132"/>
      <c r="K109" s="13"/>
    </row>
    <row r="110" spans="2:11" s="12" customFormat="1" ht="12.75" customHeight="1" outlineLevel="1">
      <c r="B110" s="42">
        <v>2416</v>
      </c>
      <c r="C110" s="43" t="s">
        <v>78</v>
      </c>
      <c r="D110" s="44" t="s">
        <v>13</v>
      </c>
      <c r="E110" s="45">
        <v>2</v>
      </c>
      <c r="F110" s="46"/>
      <c r="G110" s="130">
        <f t="shared" si="3"/>
        <v>0</v>
      </c>
      <c r="H110" s="131"/>
      <c r="I110" s="131"/>
      <c r="J110" s="132"/>
      <c r="K110" s="13"/>
    </row>
    <row r="111" spans="2:11" s="12" customFormat="1" ht="13.2">
      <c r="B111" s="36">
        <v>2500</v>
      </c>
      <c r="C111" s="37" t="s">
        <v>79</v>
      </c>
      <c r="D111" s="38"/>
      <c r="E111" s="41"/>
      <c r="F111" s="41"/>
      <c r="G111" s="127"/>
      <c r="H111" s="128"/>
      <c r="I111" s="128"/>
      <c r="J111" s="129"/>
      <c r="K111" s="11"/>
    </row>
    <row r="112" spans="2:11" s="12" customFormat="1" ht="12.75" customHeight="1" outlineLevel="1">
      <c r="B112" s="42">
        <v>2501</v>
      </c>
      <c r="C112" s="43" t="s">
        <v>80</v>
      </c>
      <c r="D112" s="44" t="s">
        <v>14</v>
      </c>
      <c r="E112" s="45">
        <v>150</v>
      </c>
      <c r="F112" s="46"/>
      <c r="G112" s="130">
        <f>E112*F112</f>
        <v>0</v>
      </c>
      <c r="H112" s="131"/>
      <c r="I112" s="131"/>
      <c r="J112" s="132"/>
      <c r="K112" s="13"/>
    </row>
    <row r="113" spans="2:11" s="12" customFormat="1" ht="12.75" customHeight="1" outlineLevel="1">
      <c r="B113" s="42">
        <v>2502</v>
      </c>
      <c r="C113" s="43" t="s">
        <v>81</v>
      </c>
      <c r="D113" s="44" t="s">
        <v>13</v>
      </c>
      <c r="E113" s="45">
        <v>20</v>
      </c>
      <c r="F113" s="46"/>
      <c r="G113" s="130">
        <f>E113*F113</f>
        <v>0</v>
      </c>
      <c r="H113" s="131"/>
      <c r="I113" s="131"/>
      <c r="J113" s="132"/>
      <c r="K113" s="13"/>
    </row>
    <row r="114" spans="2:11" s="12" customFormat="1" ht="12.75" customHeight="1" outlineLevel="1">
      <c r="B114" s="42">
        <v>2503</v>
      </c>
      <c r="C114" s="43" t="s">
        <v>82</v>
      </c>
      <c r="D114" s="44" t="s">
        <v>14</v>
      </c>
      <c r="E114" s="45">
        <v>120</v>
      </c>
      <c r="F114" s="46"/>
      <c r="G114" s="130">
        <f>E114*F114</f>
        <v>0</v>
      </c>
      <c r="H114" s="131"/>
      <c r="I114" s="131"/>
      <c r="J114" s="132"/>
      <c r="K114" s="13"/>
    </row>
    <row r="115" spans="2:11" s="12" customFormat="1" ht="12.75" customHeight="1" outlineLevel="1">
      <c r="B115" s="42">
        <v>2504</v>
      </c>
      <c r="C115" s="43" t="s">
        <v>83</v>
      </c>
      <c r="D115" s="44" t="s">
        <v>14</v>
      </c>
      <c r="E115" s="45">
        <v>90</v>
      </c>
      <c r="F115" s="46"/>
      <c r="G115" s="130">
        <f>E115*F115</f>
        <v>0</v>
      </c>
      <c r="H115" s="131"/>
      <c r="I115" s="131"/>
      <c r="J115" s="132"/>
      <c r="K115" s="13"/>
    </row>
    <row r="116" spans="2:11" s="12" customFormat="1" ht="12.75" customHeight="1" outlineLevel="1">
      <c r="B116" s="42">
        <v>2505</v>
      </c>
      <c r="C116" s="43" t="s">
        <v>84</v>
      </c>
      <c r="D116" s="44" t="s">
        <v>14</v>
      </c>
      <c r="E116" s="45">
        <v>80</v>
      </c>
      <c r="F116" s="46"/>
      <c r="G116" s="130">
        <f>E116*F116</f>
        <v>0</v>
      </c>
      <c r="H116" s="131"/>
      <c r="I116" s="131"/>
      <c r="J116" s="132"/>
      <c r="K116" s="13"/>
    </row>
    <row r="117" spans="2:11" s="12" customFormat="1" ht="13.2">
      <c r="B117" s="36">
        <v>2600</v>
      </c>
      <c r="C117" s="37" t="s">
        <v>85</v>
      </c>
      <c r="D117" s="38"/>
      <c r="E117" s="41"/>
      <c r="F117" s="41"/>
      <c r="G117" s="127"/>
      <c r="H117" s="128"/>
      <c r="I117" s="128"/>
      <c r="J117" s="129"/>
      <c r="K117" s="11"/>
    </row>
    <row r="118" spans="2:11" s="12" customFormat="1" ht="12.75" customHeight="1" outlineLevel="1">
      <c r="B118" s="42">
        <v>2601</v>
      </c>
      <c r="C118" s="43" t="s">
        <v>86</v>
      </c>
      <c r="D118" s="44" t="s">
        <v>13</v>
      </c>
      <c r="E118" s="45">
        <v>42</v>
      </c>
      <c r="F118" s="46"/>
      <c r="G118" s="130">
        <f>E118*F118</f>
        <v>0</v>
      </c>
      <c r="H118" s="131"/>
      <c r="I118" s="131"/>
      <c r="J118" s="132"/>
      <c r="K118" s="13"/>
    </row>
    <row r="119" spans="2:11" s="12" customFormat="1" ht="12.75" customHeight="1" outlineLevel="1">
      <c r="B119" s="42">
        <v>2602</v>
      </c>
      <c r="C119" s="43" t="s">
        <v>87</v>
      </c>
      <c r="D119" s="44" t="s">
        <v>13</v>
      </c>
      <c r="E119" s="45">
        <v>4</v>
      </c>
      <c r="F119" s="46"/>
      <c r="G119" s="130">
        <f>E119*F119</f>
        <v>0</v>
      </c>
      <c r="H119" s="131"/>
      <c r="I119" s="131"/>
      <c r="J119" s="132"/>
      <c r="K119" s="13"/>
    </row>
    <row r="120" spans="2:11" s="12" customFormat="1" ht="13.2">
      <c r="B120" s="36">
        <v>2700</v>
      </c>
      <c r="C120" s="37" t="s">
        <v>88</v>
      </c>
      <c r="D120" s="38"/>
      <c r="E120" s="41"/>
      <c r="F120" s="41"/>
      <c r="G120" s="127"/>
      <c r="H120" s="128"/>
      <c r="I120" s="128"/>
      <c r="J120" s="129"/>
      <c r="K120" s="11"/>
    </row>
    <row r="121" spans="2:11" s="12" customFormat="1" ht="12.75" customHeight="1" outlineLevel="1">
      <c r="B121" s="42">
        <v>2701</v>
      </c>
      <c r="C121" s="43" t="s">
        <v>89</v>
      </c>
      <c r="D121" s="49" t="s">
        <v>90</v>
      </c>
      <c r="E121" s="45">
        <v>430</v>
      </c>
      <c r="F121" s="46"/>
      <c r="G121" s="130">
        <f>E121*F121</f>
        <v>0</v>
      </c>
      <c r="H121" s="131"/>
      <c r="I121" s="131"/>
      <c r="J121" s="132"/>
      <c r="K121" s="13"/>
    </row>
    <row r="122" spans="2:11" s="12" customFormat="1" ht="13.2">
      <c r="B122" s="36">
        <v>2800</v>
      </c>
      <c r="C122" s="37" t="s">
        <v>91</v>
      </c>
      <c r="D122" s="38"/>
      <c r="E122" s="41"/>
      <c r="F122" s="41"/>
      <c r="G122" s="127"/>
      <c r="H122" s="128"/>
      <c r="I122" s="128"/>
      <c r="J122" s="129"/>
      <c r="K122" s="11"/>
    </row>
    <row r="123" spans="2:11" s="12" customFormat="1" ht="12.75" customHeight="1" outlineLevel="1">
      <c r="B123" s="42">
        <v>2801</v>
      </c>
      <c r="C123" s="43" t="s">
        <v>92</v>
      </c>
      <c r="D123" s="44" t="s">
        <v>13</v>
      </c>
      <c r="E123" s="45">
        <v>2</v>
      </c>
      <c r="F123" s="46"/>
      <c r="G123" s="130">
        <f t="shared" ref="G123:G129" si="4">E123*F123</f>
        <v>0</v>
      </c>
      <c r="H123" s="131"/>
      <c r="I123" s="131"/>
      <c r="J123" s="132"/>
      <c r="K123" s="13"/>
    </row>
    <row r="124" spans="2:11" s="12" customFormat="1" ht="12.75" customHeight="1" outlineLevel="1">
      <c r="B124" s="42">
        <v>2802</v>
      </c>
      <c r="C124" s="43" t="s">
        <v>93</v>
      </c>
      <c r="D124" s="44" t="s">
        <v>13</v>
      </c>
      <c r="E124" s="45">
        <v>10</v>
      </c>
      <c r="F124" s="46"/>
      <c r="G124" s="130">
        <f t="shared" si="4"/>
        <v>0</v>
      </c>
      <c r="H124" s="131"/>
      <c r="I124" s="131"/>
      <c r="J124" s="132"/>
      <c r="K124" s="13"/>
    </row>
    <row r="125" spans="2:11" s="12" customFormat="1" ht="12.75" customHeight="1" outlineLevel="1">
      <c r="B125" s="42">
        <v>2803</v>
      </c>
      <c r="C125" s="43" t="s">
        <v>94</v>
      </c>
      <c r="D125" s="44" t="s">
        <v>13</v>
      </c>
      <c r="E125" s="45">
        <v>4</v>
      </c>
      <c r="F125" s="46"/>
      <c r="G125" s="130">
        <f t="shared" si="4"/>
        <v>0</v>
      </c>
      <c r="H125" s="131"/>
      <c r="I125" s="131"/>
      <c r="J125" s="132"/>
      <c r="K125" s="13"/>
    </row>
    <row r="126" spans="2:11" s="12" customFormat="1" ht="12.75" customHeight="1" outlineLevel="1">
      <c r="B126" s="42">
        <v>2804</v>
      </c>
      <c r="C126" s="43" t="s">
        <v>95</v>
      </c>
      <c r="D126" s="44" t="s">
        <v>13</v>
      </c>
      <c r="E126" s="45">
        <v>10</v>
      </c>
      <c r="F126" s="46"/>
      <c r="G126" s="130">
        <f t="shared" si="4"/>
        <v>0</v>
      </c>
      <c r="H126" s="131"/>
      <c r="I126" s="131"/>
      <c r="J126" s="132"/>
      <c r="K126" s="13"/>
    </row>
    <row r="127" spans="2:11" s="12" customFormat="1" ht="12.75" customHeight="1" outlineLevel="1">
      <c r="B127" s="42">
        <v>2805</v>
      </c>
      <c r="C127" s="43" t="s">
        <v>96</v>
      </c>
      <c r="D127" s="44" t="s">
        <v>14</v>
      </c>
      <c r="E127" s="45">
        <v>100</v>
      </c>
      <c r="F127" s="46"/>
      <c r="G127" s="130">
        <f t="shared" si="4"/>
        <v>0</v>
      </c>
      <c r="H127" s="131"/>
      <c r="I127" s="131"/>
      <c r="J127" s="132"/>
      <c r="K127" s="13"/>
    </row>
    <row r="128" spans="2:11" s="12" customFormat="1" ht="12.75" customHeight="1" outlineLevel="1">
      <c r="B128" s="42">
        <v>2806</v>
      </c>
      <c r="C128" s="43" t="s">
        <v>97</v>
      </c>
      <c r="D128" s="44" t="s">
        <v>14</v>
      </c>
      <c r="E128" s="45">
        <v>40</v>
      </c>
      <c r="F128" s="46"/>
      <c r="G128" s="130">
        <f t="shared" si="4"/>
        <v>0</v>
      </c>
      <c r="H128" s="131"/>
      <c r="I128" s="131"/>
      <c r="J128" s="132"/>
      <c r="K128" s="13"/>
    </row>
    <row r="129" spans="2:11" s="12" customFormat="1" ht="12.75" customHeight="1" outlineLevel="1">
      <c r="B129" s="42">
        <v>2807</v>
      </c>
      <c r="C129" s="43" t="s">
        <v>98</v>
      </c>
      <c r="D129" s="44" t="s">
        <v>13</v>
      </c>
      <c r="E129" s="45">
        <v>6</v>
      </c>
      <c r="F129" s="46"/>
      <c r="G129" s="130">
        <f t="shared" si="4"/>
        <v>0</v>
      </c>
      <c r="H129" s="131"/>
      <c r="I129" s="131"/>
      <c r="J129" s="132"/>
      <c r="K129" s="13"/>
    </row>
    <row r="130" spans="2:11" s="12" customFormat="1" ht="13.2">
      <c r="B130" s="36">
        <v>2900</v>
      </c>
      <c r="C130" s="37" t="s">
        <v>99</v>
      </c>
      <c r="D130" s="38"/>
      <c r="E130" s="41"/>
      <c r="F130" s="41"/>
      <c r="G130" s="127"/>
      <c r="H130" s="128"/>
      <c r="I130" s="128"/>
      <c r="J130" s="129"/>
      <c r="K130" s="11"/>
    </row>
    <row r="131" spans="2:11" s="12" customFormat="1" ht="12.75" customHeight="1" outlineLevel="1">
      <c r="B131" s="42">
        <v>2901</v>
      </c>
      <c r="C131" s="43" t="s">
        <v>100</v>
      </c>
      <c r="D131" s="44" t="s">
        <v>13</v>
      </c>
      <c r="E131" s="45">
        <v>2</v>
      </c>
      <c r="F131" s="46"/>
      <c r="G131" s="130">
        <f>E131*F131</f>
        <v>0</v>
      </c>
      <c r="H131" s="131"/>
      <c r="I131" s="131"/>
      <c r="J131" s="132"/>
      <c r="K131" s="13"/>
    </row>
    <row r="132" spans="2:11" s="12" customFormat="1" ht="12.75" customHeight="1" outlineLevel="1">
      <c r="B132" s="42">
        <v>2902</v>
      </c>
      <c r="C132" s="43" t="s">
        <v>101</v>
      </c>
      <c r="D132" s="44" t="s">
        <v>13</v>
      </c>
      <c r="E132" s="45">
        <v>2</v>
      </c>
      <c r="F132" s="46"/>
      <c r="G132" s="130">
        <f>E132*F132</f>
        <v>0</v>
      </c>
      <c r="H132" s="131"/>
      <c r="I132" s="131"/>
      <c r="J132" s="132"/>
      <c r="K132" s="13"/>
    </row>
    <row r="133" spans="2:11" s="12" customFormat="1" ht="13.2">
      <c r="B133" s="36">
        <v>3000</v>
      </c>
      <c r="C133" s="37" t="s">
        <v>102</v>
      </c>
      <c r="D133" s="38"/>
      <c r="E133" s="41"/>
      <c r="F133" s="41"/>
      <c r="G133" s="127"/>
      <c r="H133" s="128"/>
      <c r="I133" s="128"/>
      <c r="J133" s="129"/>
      <c r="K133" s="11"/>
    </row>
    <row r="134" spans="2:11" s="12" customFormat="1" ht="12.75" customHeight="1" outlineLevel="1">
      <c r="B134" s="42">
        <v>3001</v>
      </c>
      <c r="C134" s="43" t="s">
        <v>103</v>
      </c>
      <c r="D134" s="44" t="s">
        <v>13</v>
      </c>
      <c r="E134" s="45">
        <v>2</v>
      </c>
      <c r="F134" s="46"/>
      <c r="G134" s="130">
        <f t="shared" ref="G134:G154" si="5">E134*F134</f>
        <v>0</v>
      </c>
      <c r="H134" s="131"/>
      <c r="I134" s="131"/>
      <c r="J134" s="132"/>
      <c r="K134" s="13"/>
    </row>
    <row r="135" spans="2:11" s="12" customFormat="1" ht="12.75" customHeight="1" outlineLevel="1">
      <c r="B135" s="42">
        <v>3002</v>
      </c>
      <c r="C135" s="43" t="s">
        <v>104</v>
      </c>
      <c r="D135" s="44" t="s">
        <v>13</v>
      </c>
      <c r="E135" s="45">
        <v>3</v>
      </c>
      <c r="F135" s="46"/>
      <c r="G135" s="130">
        <f t="shared" si="5"/>
        <v>0</v>
      </c>
      <c r="H135" s="131"/>
      <c r="I135" s="131"/>
      <c r="J135" s="132"/>
      <c r="K135" s="13"/>
    </row>
    <row r="136" spans="2:11" s="12" customFormat="1" ht="12.75" customHeight="1" outlineLevel="1">
      <c r="B136" s="42">
        <v>3003</v>
      </c>
      <c r="C136" s="43" t="s">
        <v>105</v>
      </c>
      <c r="D136" s="44" t="s">
        <v>13</v>
      </c>
      <c r="E136" s="45">
        <v>8</v>
      </c>
      <c r="F136" s="46"/>
      <c r="G136" s="130">
        <f t="shared" si="5"/>
        <v>0</v>
      </c>
      <c r="H136" s="131"/>
      <c r="I136" s="131"/>
      <c r="J136" s="132"/>
      <c r="K136" s="13"/>
    </row>
    <row r="137" spans="2:11" s="12" customFormat="1" ht="12.75" customHeight="1" outlineLevel="1">
      <c r="B137" s="42">
        <v>3004</v>
      </c>
      <c r="C137" s="43" t="s">
        <v>106</v>
      </c>
      <c r="D137" s="44" t="s">
        <v>13</v>
      </c>
      <c r="E137" s="45">
        <v>4</v>
      </c>
      <c r="F137" s="46"/>
      <c r="G137" s="130">
        <f t="shared" si="5"/>
        <v>0</v>
      </c>
      <c r="H137" s="131"/>
      <c r="I137" s="131"/>
      <c r="J137" s="132"/>
      <c r="K137" s="13"/>
    </row>
    <row r="138" spans="2:11" s="12" customFormat="1" ht="12.75" customHeight="1" outlineLevel="1">
      <c r="B138" s="42">
        <v>3005</v>
      </c>
      <c r="C138" s="43" t="s">
        <v>107</v>
      </c>
      <c r="D138" s="44" t="s">
        <v>13</v>
      </c>
      <c r="E138" s="45">
        <v>5</v>
      </c>
      <c r="F138" s="46"/>
      <c r="G138" s="130">
        <f t="shared" si="5"/>
        <v>0</v>
      </c>
      <c r="H138" s="131"/>
      <c r="I138" s="131"/>
      <c r="J138" s="132"/>
      <c r="K138" s="13"/>
    </row>
    <row r="139" spans="2:11" s="12" customFormat="1" ht="12.75" customHeight="1" outlineLevel="1">
      <c r="B139" s="42">
        <v>3006</v>
      </c>
      <c r="C139" s="43" t="s">
        <v>108</v>
      </c>
      <c r="D139" s="44" t="s">
        <v>13</v>
      </c>
      <c r="E139" s="45">
        <v>5</v>
      </c>
      <c r="F139" s="46"/>
      <c r="G139" s="130">
        <f t="shared" si="5"/>
        <v>0</v>
      </c>
      <c r="H139" s="131"/>
      <c r="I139" s="131"/>
      <c r="J139" s="132"/>
      <c r="K139" s="13"/>
    </row>
    <row r="140" spans="2:11" s="12" customFormat="1" ht="12.75" customHeight="1" outlineLevel="1">
      <c r="B140" s="42">
        <v>3007</v>
      </c>
      <c r="C140" s="43" t="s">
        <v>109</v>
      </c>
      <c r="D140" s="44" t="s">
        <v>13</v>
      </c>
      <c r="E140" s="45">
        <v>8</v>
      </c>
      <c r="F140" s="46"/>
      <c r="G140" s="130">
        <f t="shared" si="5"/>
        <v>0</v>
      </c>
      <c r="H140" s="131"/>
      <c r="I140" s="131"/>
      <c r="J140" s="132"/>
      <c r="K140" s="13"/>
    </row>
    <row r="141" spans="2:11" s="12" customFormat="1" ht="12.75" customHeight="1" outlineLevel="1">
      <c r="B141" s="42">
        <v>3008</v>
      </c>
      <c r="C141" s="43" t="s">
        <v>110</v>
      </c>
      <c r="D141" s="44" t="s">
        <v>13</v>
      </c>
      <c r="E141" s="45">
        <v>4</v>
      </c>
      <c r="F141" s="46"/>
      <c r="G141" s="130">
        <f t="shared" si="5"/>
        <v>0</v>
      </c>
      <c r="H141" s="131"/>
      <c r="I141" s="131"/>
      <c r="J141" s="132"/>
      <c r="K141" s="13"/>
    </row>
    <row r="142" spans="2:11" s="12" customFormat="1" ht="12.75" customHeight="1" outlineLevel="1">
      <c r="B142" s="42">
        <v>3009</v>
      </c>
      <c r="C142" s="43" t="s">
        <v>111</v>
      </c>
      <c r="D142" s="44" t="s">
        <v>13</v>
      </c>
      <c r="E142" s="45">
        <v>2</v>
      </c>
      <c r="F142" s="46"/>
      <c r="G142" s="130">
        <f t="shared" si="5"/>
        <v>0</v>
      </c>
      <c r="H142" s="131"/>
      <c r="I142" s="131"/>
      <c r="J142" s="132"/>
      <c r="K142" s="13"/>
    </row>
    <row r="143" spans="2:11" s="12" customFormat="1" ht="12.75" customHeight="1" outlineLevel="1">
      <c r="B143" s="42">
        <v>3010</v>
      </c>
      <c r="C143" s="43" t="s">
        <v>112</v>
      </c>
      <c r="D143" s="44" t="s">
        <v>13</v>
      </c>
      <c r="E143" s="45">
        <v>2</v>
      </c>
      <c r="F143" s="46"/>
      <c r="G143" s="130">
        <f t="shared" si="5"/>
        <v>0</v>
      </c>
      <c r="H143" s="131"/>
      <c r="I143" s="131"/>
      <c r="J143" s="132"/>
      <c r="K143" s="13"/>
    </row>
    <row r="144" spans="2:11" s="12" customFormat="1" ht="12.75" customHeight="1" outlineLevel="1">
      <c r="B144" s="42">
        <v>3011</v>
      </c>
      <c r="C144" s="43" t="s">
        <v>113</v>
      </c>
      <c r="D144" s="44" t="s">
        <v>13</v>
      </c>
      <c r="E144" s="45">
        <v>2</v>
      </c>
      <c r="F144" s="46"/>
      <c r="G144" s="130">
        <f t="shared" si="5"/>
        <v>0</v>
      </c>
      <c r="H144" s="131"/>
      <c r="I144" s="131"/>
      <c r="J144" s="132"/>
      <c r="K144" s="13"/>
    </row>
    <row r="145" spans="2:11" s="12" customFormat="1" ht="12.75" customHeight="1" outlineLevel="1">
      <c r="B145" s="42">
        <v>3012</v>
      </c>
      <c r="C145" s="43" t="s">
        <v>114</v>
      </c>
      <c r="D145" s="44" t="s">
        <v>13</v>
      </c>
      <c r="E145" s="45">
        <v>2</v>
      </c>
      <c r="F145" s="46"/>
      <c r="G145" s="130">
        <f t="shared" si="5"/>
        <v>0</v>
      </c>
      <c r="H145" s="131"/>
      <c r="I145" s="131"/>
      <c r="J145" s="132"/>
      <c r="K145" s="13"/>
    </row>
    <row r="146" spans="2:11" s="12" customFormat="1" ht="12.75" customHeight="1" outlineLevel="1">
      <c r="B146" s="42">
        <v>3013</v>
      </c>
      <c r="C146" s="43" t="s">
        <v>115</v>
      </c>
      <c r="D146" s="44" t="s">
        <v>13</v>
      </c>
      <c r="E146" s="45">
        <v>3</v>
      </c>
      <c r="F146" s="46"/>
      <c r="G146" s="130">
        <f t="shared" si="5"/>
        <v>0</v>
      </c>
      <c r="H146" s="131"/>
      <c r="I146" s="131"/>
      <c r="J146" s="132"/>
      <c r="K146" s="13"/>
    </row>
    <row r="147" spans="2:11" s="12" customFormat="1" ht="12.75" customHeight="1" outlineLevel="1">
      <c r="B147" s="42">
        <v>3014</v>
      </c>
      <c r="C147" s="43" t="s">
        <v>116</v>
      </c>
      <c r="D147" s="44" t="s">
        <v>13</v>
      </c>
      <c r="E147" s="45">
        <v>2</v>
      </c>
      <c r="F147" s="46"/>
      <c r="G147" s="130">
        <f t="shared" si="5"/>
        <v>0</v>
      </c>
      <c r="H147" s="131"/>
      <c r="I147" s="131"/>
      <c r="J147" s="132"/>
      <c r="K147" s="13"/>
    </row>
    <row r="148" spans="2:11" s="12" customFormat="1" ht="12.75" customHeight="1" outlineLevel="1">
      <c r="B148" s="42">
        <v>3015</v>
      </c>
      <c r="C148" s="43" t="s">
        <v>117</v>
      </c>
      <c r="D148" s="44" t="s">
        <v>13</v>
      </c>
      <c r="E148" s="45">
        <v>1</v>
      </c>
      <c r="F148" s="46"/>
      <c r="G148" s="130">
        <f t="shared" si="5"/>
        <v>0</v>
      </c>
      <c r="H148" s="131"/>
      <c r="I148" s="131"/>
      <c r="J148" s="132"/>
      <c r="K148" s="13"/>
    </row>
    <row r="149" spans="2:11" s="12" customFormat="1" ht="12.75" customHeight="1" outlineLevel="1">
      <c r="B149" s="42">
        <v>3016</v>
      </c>
      <c r="C149" s="43" t="s">
        <v>118</v>
      </c>
      <c r="D149" s="44" t="s">
        <v>13</v>
      </c>
      <c r="E149" s="45">
        <v>1</v>
      </c>
      <c r="F149" s="46"/>
      <c r="G149" s="130">
        <f t="shared" si="5"/>
        <v>0</v>
      </c>
      <c r="H149" s="131"/>
      <c r="I149" s="131"/>
      <c r="J149" s="132"/>
      <c r="K149" s="13"/>
    </row>
    <row r="150" spans="2:11" s="12" customFormat="1" ht="12.75" customHeight="1" outlineLevel="1">
      <c r="B150" s="42">
        <v>3017</v>
      </c>
      <c r="C150" s="43" t="s">
        <v>119</v>
      </c>
      <c r="D150" s="44" t="s">
        <v>13</v>
      </c>
      <c r="E150" s="45">
        <v>2</v>
      </c>
      <c r="F150" s="46"/>
      <c r="G150" s="130">
        <f t="shared" si="5"/>
        <v>0</v>
      </c>
      <c r="H150" s="131"/>
      <c r="I150" s="131"/>
      <c r="J150" s="132"/>
      <c r="K150" s="13"/>
    </row>
    <row r="151" spans="2:11" s="12" customFormat="1" ht="12.75" customHeight="1" outlineLevel="1">
      <c r="B151" s="42">
        <v>3018</v>
      </c>
      <c r="C151" s="43" t="s">
        <v>120</v>
      </c>
      <c r="D151" s="44" t="s">
        <v>13</v>
      </c>
      <c r="E151" s="45">
        <v>2</v>
      </c>
      <c r="F151" s="46"/>
      <c r="G151" s="130">
        <f t="shared" si="5"/>
        <v>0</v>
      </c>
      <c r="H151" s="131"/>
      <c r="I151" s="131"/>
      <c r="J151" s="132"/>
      <c r="K151" s="13"/>
    </row>
    <row r="152" spans="2:11" s="12" customFormat="1" ht="12.75" customHeight="1" outlineLevel="1">
      <c r="B152" s="42">
        <v>3019</v>
      </c>
      <c r="C152" s="43" t="s">
        <v>121</v>
      </c>
      <c r="D152" s="44" t="s">
        <v>13</v>
      </c>
      <c r="E152" s="45">
        <v>4</v>
      </c>
      <c r="F152" s="46"/>
      <c r="G152" s="130">
        <f t="shared" si="5"/>
        <v>0</v>
      </c>
      <c r="H152" s="131"/>
      <c r="I152" s="131"/>
      <c r="J152" s="132"/>
      <c r="K152" s="13"/>
    </row>
    <row r="153" spans="2:11" s="12" customFormat="1" ht="12.75" customHeight="1" outlineLevel="1">
      <c r="B153" s="42">
        <v>3020</v>
      </c>
      <c r="C153" s="43" t="s">
        <v>122</v>
      </c>
      <c r="D153" s="44" t="s">
        <v>13</v>
      </c>
      <c r="E153" s="45">
        <v>2</v>
      </c>
      <c r="F153" s="46"/>
      <c r="G153" s="130">
        <f t="shared" si="5"/>
        <v>0</v>
      </c>
      <c r="H153" s="131"/>
      <c r="I153" s="131"/>
      <c r="J153" s="132"/>
      <c r="K153" s="13"/>
    </row>
    <row r="154" spans="2:11" s="12" customFormat="1" ht="12.75" customHeight="1" outlineLevel="1">
      <c r="B154" s="42">
        <v>3021</v>
      </c>
      <c r="C154" s="43" t="s">
        <v>123</v>
      </c>
      <c r="D154" s="44" t="s">
        <v>13</v>
      </c>
      <c r="E154" s="45">
        <v>2</v>
      </c>
      <c r="F154" s="46"/>
      <c r="G154" s="130">
        <f t="shared" si="5"/>
        <v>0</v>
      </c>
      <c r="H154" s="131"/>
      <c r="I154" s="131"/>
      <c r="J154" s="132"/>
      <c r="K154" s="13"/>
    </row>
    <row r="155" spans="2:11" s="12" customFormat="1" ht="13.2">
      <c r="B155" s="36">
        <v>3100</v>
      </c>
      <c r="C155" s="37" t="s">
        <v>124</v>
      </c>
      <c r="D155" s="38"/>
      <c r="E155" s="41"/>
      <c r="F155" s="41"/>
      <c r="G155" s="127"/>
      <c r="H155" s="128"/>
      <c r="I155" s="128"/>
      <c r="J155" s="129"/>
      <c r="K155" s="11"/>
    </row>
    <row r="156" spans="2:11" s="12" customFormat="1" ht="12.75" customHeight="1" outlineLevel="1">
      <c r="B156" s="42">
        <v>3101</v>
      </c>
      <c r="C156" s="50" t="s">
        <v>125</v>
      </c>
      <c r="D156" s="44" t="s">
        <v>126</v>
      </c>
      <c r="E156" s="45">
        <v>7</v>
      </c>
      <c r="F156" s="46"/>
      <c r="G156" s="130">
        <f t="shared" ref="G156:G159" si="6">E156*F156</f>
        <v>0</v>
      </c>
      <c r="H156" s="131"/>
      <c r="I156" s="131"/>
      <c r="J156" s="132"/>
      <c r="K156" s="13"/>
    </row>
    <row r="157" spans="2:11" s="12" customFormat="1" ht="12.75" customHeight="1" outlineLevel="1">
      <c r="B157" s="42">
        <v>3102</v>
      </c>
      <c r="C157" s="50" t="s">
        <v>128</v>
      </c>
      <c r="D157" s="44" t="s">
        <v>90</v>
      </c>
      <c r="E157" s="45">
        <v>60</v>
      </c>
      <c r="F157" s="46"/>
      <c r="G157" s="130">
        <f t="shared" si="6"/>
        <v>0</v>
      </c>
      <c r="H157" s="131"/>
      <c r="I157" s="131"/>
      <c r="J157" s="132"/>
      <c r="K157" s="13"/>
    </row>
    <row r="158" spans="2:11" s="12" customFormat="1" ht="12.75" customHeight="1" outlineLevel="1">
      <c r="B158" s="42">
        <v>3103</v>
      </c>
      <c r="C158" s="50" t="s">
        <v>129</v>
      </c>
      <c r="D158" s="44" t="s">
        <v>127</v>
      </c>
      <c r="E158" s="45">
        <v>450</v>
      </c>
      <c r="F158" s="46"/>
      <c r="G158" s="130">
        <f t="shared" si="6"/>
        <v>0</v>
      </c>
      <c r="H158" s="131"/>
      <c r="I158" s="131"/>
      <c r="J158" s="132"/>
      <c r="K158" s="13"/>
    </row>
    <row r="159" spans="2:11" s="12" customFormat="1" ht="12.75" customHeight="1" outlineLevel="1">
      <c r="B159" s="42">
        <v>3104</v>
      </c>
      <c r="C159" s="50" t="s">
        <v>130</v>
      </c>
      <c r="D159" s="44" t="s">
        <v>127</v>
      </c>
      <c r="E159" s="45">
        <v>450</v>
      </c>
      <c r="F159" s="46"/>
      <c r="G159" s="130">
        <f t="shared" si="6"/>
        <v>0</v>
      </c>
      <c r="H159" s="131"/>
      <c r="I159" s="131"/>
      <c r="J159" s="132"/>
      <c r="K159" s="13"/>
    </row>
    <row r="160" spans="2:11" ht="15" customHeight="1">
      <c r="B160" s="118" t="s">
        <v>7</v>
      </c>
      <c r="C160" s="119"/>
      <c r="D160" s="119"/>
      <c r="E160" s="119"/>
      <c r="F160" s="120"/>
      <c r="G160" s="139">
        <f>SUM(G21:J159)</f>
        <v>0</v>
      </c>
      <c r="H160" s="140"/>
      <c r="I160" s="140"/>
      <c r="J160" s="141"/>
      <c r="K160" s="15"/>
    </row>
    <row r="161" spans="2:11" ht="29.25" customHeight="1">
      <c r="B161" s="118" t="s">
        <v>141</v>
      </c>
      <c r="C161" s="119"/>
      <c r="D161" s="119"/>
      <c r="E161" s="119"/>
      <c r="F161" s="119"/>
      <c r="G161" s="142">
        <f>G160+J15</f>
        <v>0</v>
      </c>
      <c r="H161" s="143"/>
      <c r="I161" s="143"/>
      <c r="J161" s="144"/>
      <c r="K161" s="15"/>
    </row>
    <row r="162" spans="2:11" s="17" customFormat="1" ht="15" customHeight="1">
      <c r="B162" s="145" t="s">
        <v>131</v>
      </c>
      <c r="C162" s="146"/>
      <c r="D162" s="146"/>
      <c r="E162" s="146"/>
      <c r="F162" s="146"/>
      <c r="G162" s="146"/>
      <c r="H162" s="146"/>
      <c r="I162" s="146"/>
      <c r="J162" s="147"/>
      <c r="K162" s="16"/>
    </row>
    <row r="163" spans="2:11" s="17" customFormat="1" ht="15" customHeight="1">
      <c r="B163" s="133" t="s">
        <v>143</v>
      </c>
      <c r="C163" s="134"/>
      <c r="D163" s="134"/>
      <c r="E163" s="134"/>
      <c r="F163" s="134"/>
      <c r="G163" s="134"/>
      <c r="H163" s="134"/>
      <c r="I163" s="134"/>
      <c r="J163" s="135"/>
      <c r="K163" s="16"/>
    </row>
    <row r="164" spans="2:11" s="17" customFormat="1" ht="15" customHeight="1">
      <c r="B164" s="133"/>
      <c r="C164" s="134"/>
      <c r="D164" s="134"/>
      <c r="E164" s="134"/>
      <c r="F164" s="134"/>
      <c r="G164" s="134"/>
      <c r="H164" s="134"/>
      <c r="I164" s="134"/>
      <c r="J164" s="135"/>
      <c r="K164" s="16"/>
    </row>
    <row r="165" spans="2:11" s="17" customFormat="1" ht="15" customHeight="1">
      <c r="B165" s="133" t="s">
        <v>149</v>
      </c>
      <c r="C165" s="134"/>
      <c r="D165" s="134"/>
      <c r="E165" s="134"/>
      <c r="F165" s="134"/>
      <c r="G165" s="134"/>
      <c r="H165" s="134"/>
      <c r="I165" s="134"/>
      <c r="J165" s="135"/>
      <c r="K165" s="16"/>
    </row>
    <row r="166" spans="2:11" s="17" customFormat="1" ht="15" customHeight="1">
      <c r="B166" s="133"/>
      <c r="C166" s="134"/>
      <c r="D166" s="134"/>
      <c r="E166" s="134"/>
      <c r="F166" s="134"/>
      <c r="G166" s="134"/>
      <c r="H166" s="134"/>
      <c r="I166" s="134"/>
      <c r="J166" s="135"/>
      <c r="K166" s="16"/>
    </row>
    <row r="167" spans="2:11" s="17" customFormat="1" ht="15" customHeight="1">
      <c r="B167" s="133" t="s">
        <v>147</v>
      </c>
      <c r="C167" s="134"/>
      <c r="D167" s="134"/>
      <c r="E167" s="134"/>
      <c r="F167" s="134"/>
      <c r="G167" s="134"/>
      <c r="H167" s="134"/>
      <c r="I167" s="134"/>
      <c r="J167" s="135"/>
      <c r="K167" s="16"/>
    </row>
    <row r="168" spans="2:11" s="17" customFormat="1" ht="15" customHeight="1">
      <c r="B168" s="133"/>
      <c r="C168" s="134"/>
      <c r="D168" s="134"/>
      <c r="E168" s="134"/>
      <c r="F168" s="134"/>
      <c r="G168" s="134"/>
      <c r="H168" s="134"/>
      <c r="I168" s="134"/>
      <c r="J168" s="135"/>
      <c r="K168" s="16"/>
    </row>
    <row r="169" spans="2:11" s="17" customFormat="1" ht="15" customHeight="1">
      <c r="B169" s="133" t="s">
        <v>148</v>
      </c>
      <c r="C169" s="134"/>
      <c r="D169" s="134"/>
      <c r="E169" s="134"/>
      <c r="F169" s="134"/>
      <c r="G169" s="134"/>
      <c r="H169" s="134"/>
      <c r="I169" s="134"/>
      <c r="J169" s="135"/>
      <c r="K169" s="16"/>
    </row>
    <row r="170" spans="2:11" ht="15" customHeight="1">
      <c r="B170" s="136"/>
      <c r="C170" s="137"/>
      <c r="D170" s="137"/>
      <c r="E170" s="137"/>
      <c r="F170" s="137"/>
      <c r="G170" s="137"/>
      <c r="H170" s="137"/>
      <c r="I170" s="137"/>
      <c r="J170" s="138"/>
      <c r="K170" s="15"/>
    </row>
    <row r="171" spans="2:11">
      <c r="B171" s="51"/>
      <c r="C171" s="52" t="s">
        <v>133</v>
      </c>
      <c r="D171" s="52"/>
      <c r="E171" s="53"/>
      <c r="F171" s="54"/>
      <c r="G171" s="55" t="s">
        <v>142</v>
      </c>
      <c r="H171" s="55"/>
      <c r="I171" s="55"/>
      <c r="J171" s="56"/>
      <c r="K171" s="15"/>
    </row>
    <row r="172" spans="2:11">
      <c r="B172" s="57"/>
      <c r="C172" s="58"/>
      <c r="D172" s="58"/>
      <c r="E172" s="59"/>
      <c r="F172" s="60"/>
      <c r="G172" s="61"/>
      <c r="H172" s="61"/>
      <c r="I172" s="61"/>
      <c r="J172" s="62"/>
    </row>
    <row r="173" spans="2:11">
      <c r="B173" s="57"/>
      <c r="C173" s="63"/>
      <c r="D173" s="61"/>
      <c r="E173" s="57"/>
      <c r="F173" s="61"/>
      <c r="G173" s="61"/>
      <c r="H173" s="61"/>
      <c r="I173" s="61"/>
      <c r="J173" s="62"/>
    </row>
    <row r="174" spans="2:11">
      <c r="B174" s="57"/>
      <c r="C174" s="63"/>
      <c r="D174" s="61"/>
      <c r="E174" s="57"/>
      <c r="F174" s="61"/>
      <c r="G174" s="61"/>
      <c r="H174" s="61"/>
      <c r="I174" s="61"/>
      <c r="J174" s="64"/>
    </row>
    <row r="175" spans="2:11">
      <c r="B175" s="57"/>
      <c r="C175" s="65"/>
      <c r="D175" s="61"/>
      <c r="E175" s="66"/>
      <c r="F175" s="65"/>
      <c r="G175" s="65"/>
      <c r="H175" s="67"/>
      <c r="I175" s="67"/>
      <c r="J175" s="64"/>
    </row>
    <row r="176" spans="2:11">
      <c r="B176" s="68"/>
      <c r="C176" s="67" t="s">
        <v>132</v>
      </c>
      <c r="D176" s="69"/>
      <c r="E176" s="70"/>
      <c r="F176" s="67"/>
      <c r="G176" s="67" t="s">
        <v>132</v>
      </c>
      <c r="H176" s="67"/>
      <c r="I176" s="67"/>
      <c r="J176" s="71"/>
    </row>
  </sheetData>
  <sheetProtection selectLockedCells="1"/>
  <mergeCells count="176">
    <mergeCell ref="G150:J150"/>
    <mergeCell ref="G151:J151"/>
    <mergeCell ref="G152:J152"/>
    <mergeCell ref="G153:J153"/>
    <mergeCell ref="G154:J154"/>
    <mergeCell ref="G155:J155"/>
    <mergeCell ref="G144:J144"/>
    <mergeCell ref="G145:J145"/>
    <mergeCell ref="G146:J146"/>
    <mergeCell ref="G147:J147"/>
    <mergeCell ref="G148:J148"/>
    <mergeCell ref="G149:J149"/>
    <mergeCell ref="B165:J166"/>
    <mergeCell ref="B169:J170"/>
    <mergeCell ref="G157:J157"/>
    <mergeCell ref="G158:J158"/>
    <mergeCell ref="G159:J159"/>
    <mergeCell ref="B160:F160"/>
    <mergeCell ref="G160:J160"/>
    <mergeCell ref="G156:J156"/>
    <mergeCell ref="B161:F161"/>
    <mergeCell ref="G161:J161"/>
    <mergeCell ref="B162:J162"/>
    <mergeCell ref="B163:J164"/>
    <mergeCell ref="B167:J168"/>
    <mergeCell ref="G141:J141"/>
    <mergeCell ref="G142:J142"/>
    <mergeCell ref="G143:J143"/>
    <mergeCell ref="G132:J132"/>
    <mergeCell ref="G133:J133"/>
    <mergeCell ref="G134:J134"/>
    <mergeCell ref="G135:J135"/>
    <mergeCell ref="G136:J136"/>
    <mergeCell ref="G137:J137"/>
    <mergeCell ref="G138:J138"/>
    <mergeCell ref="G139:J139"/>
    <mergeCell ref="G140:J140"/>
    <mergeCell ref="G127:J127"/>
    <mergeCell ref="G128:J128"/>
    <mergeCell ref="G129:J129"/>
    <mergeCell ref="G130:J130"/>
    <mergeCell ref="G131:J131"/>
    <mergeCell ref="G122:J122"/>
    <mergeCell ref="G123:J123"/>
    <mergeCell ref="G124:J124"/>
    <mergeCell ref="G125:J125"/>
    <mergeCell ref="G126:J126"/>
    <mergeCell ref="G118:J118"/>
    <mergeCell ref="G119:J119"/>
    <mergeCell ref="G120:J120"/>
    <mergeCell ref="G121:J121"/>
    <mergeCell ref="G112:J112"/>
    <mergeCell ref="G113:J113"/>
    <mergeCell ref="G114:J114"/>
    <mergeCell ref="G115:J115"/>
    <mergeCell ref="G116:J116"/>
    <mergeCell ref="G117:J117"/>
    <mergeCell ref="G99:J99"/>
    <mergeCell ref="G106:J106"/>
    <mergeCell ref="G107:J107"/>
    <mergeCell ref="G108:J108"/>
    <mergeCell ref="G109:J109"/>
    <mergeCell ref="G110:J110"/>
    <mergeCell ref="G111:J111"/>
    <mergeCell ref="G100:J100"/>
    <mergeCell ref="G101:J101"/>
    <mergeCell ref="G102:J102"/>
    <mergeCell ref="G103:J103"/>
    <mergeCell ref="G104:J104"/>
    <mergeCell ref="G105:J105"/>
    <mergeCell ref="G90:J90"/>
    <mergeCell ref="G91:J91"/>
    <mergeCell ref="G92:J92"/>
    <mergeCell ref="G93:J93"/>
    <mergeCell ref="G94:J94"/>
    <mergeCell ref="G95:J95"/>
    <mergeCell ref="G96:J96"/>
    <mergeCell ref="G97:J97"/>
    <mergeCell ref="G98:J98"/>
    <mergeCell ref="G84:J84"/>
    <mergeCell ref="G85:J85"/>
    <mergeCell ref="G86:J86"/>
    <mergeCell ref="G87:J87"/>
    <mergeCell ref="G88:J88"/>
    <mergeCell ref="G89:J89"/>
    <mergeCell ref="G78:J78"/>
    <mergeCell ref="G79:J79"/>
    <mergeCell ref="G80:J80"/>
    <mergeCell ref="G81:J81"/>
    <mergeCell ref="G82:J82"/>
    <mergeCell ref="G83:J83"/>
    <mergeCell ref="G72:J72"/>
    <mergeCell ref="G73:J73"/>
    <mergeCell ref="G74:J74"/>
    <mergeCell ref="G75:J75"/>
    <mergeCell ref="G76:J76"/>
    <mergeCell ref="G77:J77"/>
    <mergeCell ref="G66:J66"/>
    <mergeCell ref="G67:J67"/>
    <mergeCell ref="G68:J68"/>
    <mergeCell ref="G69:J69"/>
    <mergeCell ref="G70:J70"/>
    <mergeCell ref="G71:J71"/>
    <mergeCell ref="G57:J57"/>
    <mergeCell ref="G58:J58"/>
    <mergeCell ref="G59:J59"/>
    <mergeCell ref="G60:J60"/>
    <mergeCell ref="G61:J61"/>
    <mergeCell ref="G62:J62"/>
    <mergeCell ref="G63:J63"/>
    <mergeCell ref="G64:J64"/>
    <mergeCell ref="G65:J65"/>
    <mergeCell ref="G51:J51"/>
    <mergeCell ref="G52:J52"/>
    <mergeCell ref="G53:J53"/>
    <mergeCell ref="G54:J54"/>
    <mergeCell ref="G55:J55"/>
    <mergeCell ref="G56:J56"/>
    <mergeCell ref="G45:J45"/>
    <mergeCell ref="G46:J46"/>
    <mergeCell ref="G47:J47"/>
    <mergeCell ref="G48:J48"/>
    <mergeCell ref="G49:J49"/>
    <mergeCell ref="G50:J50"/>
    <mergeCell ref="G39:J39"/>
    <mergeCell ref="G40:J40"/>
    <mergeCell ref="G41:J41"/>
    <mergeCell ref="G42:J42"/>
    <mergeCell ref="G43:J43"/>
    <mergeCell ref="G44:J44"/>
    <mergeCell ref="G33:J33"/>
    <mergeCell ref="G34:J34"/>
    <mergeCell ref="G35:J35"/>
    <mergeCell ref="G36:J36"/>
    <mergeCell ref="G37:J37"/>
    <mergeCell ref="G38:J38"/>
    <mergeCell ref="G21:J21"/>
    <mergeCell ref="G24:J24"/>
    <mergeCell ref="G27:J27"/>
    <mergeCell ref="G28:J28"/>
    <mergeCell ref="G29:J29"/>
    <mergeCell ref="G30:J30"/>
    <mergeCell ref="G31:J31"/>
    <mergeCell ref="G32:J32"/>
    <mergeCell ref="G22:J22"/>
    <mergeCell ref="G23:J23"/>
    <mergeCell ref="G25:J25"/>
    <mergeCell ref="G26:J26"/>
    <mergeCell ref="H14:I14"/>
    <mergeCell ref="B15:I15"/>
    <mergeCell ref="B18:B20"/>
    <mergeCell ref="C18:C20"/>
    <mergeCell ref="D18:D20"/>
    <mergeCell ref="E18:E20"/>
    <mergeCell ref="F18:F20"/>
    <mergeCell ref="G18:J20"/>
    <mergeCell ref="E14:G14"/>
    <mergeCell ref="E6:J6"/>
    <mergeCell ref="E5:J5"/>
    <mergeCell ref="H13:I13"/>
    <mergeCell ref="B2:D2"/>
    <mergeCell ref="E2:J2"/>
    <mergeCell ref="B3:D3"/>
    <mergeCell ref="B4:D6"/>
    <mergeCell ref="J8:J10"/>
    <mergeCell ref="H10:I10"/>
    <mergeCell ref="B8:B10"/>
    <mergeCell ref="C8:C10"/>
    <mergeCell ref="D8:D10"/>
    <mergeCell ref="H8:I9"/>
    <mergeCell ref="E3:J3"/>
    <mergeCell ref="E4:J4"/>
    <mergeCell ref="E8:G10"/>
    <mergeCell ref="E11:G11"/>
    <mergeCell ref="E12:G12"/>
    <mergeCell ref="E13:G13"/>
  </mergeCells>
  <printOptions horizontalCentered="1"/>
  <pageMargins left="0.19685039370078741" right="0.23622047244094491" top="0.31496062992125984" bottom="0.19685039370078741" header="0.19685039370078741" footer="0.15748031496062992"/>
  <pageSetup paperSize="9" scale="61" fitToHeight="5" orientation="portrait" r:id="rId1"/>
  <headerFooter scaleWithDoc="0" alignWithMargins="0">
    <oddHeader>Página &amp;P de &amp;N</oddHeader>
  </headerFooter>
  <rowBreaks count="2" manualBreakCount="2">
    <brk id="90" max="16383" man="1"/>
    <brk id="144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PPU ES GÁS</vt:lpstr>
      <vt:lpstr>'PPU ES GÁS'!Area_de_impressao</vt:lpstr>
      <vt:lpstr>'PPU ES GÁS'!Titulos_de_impressao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Lucio Flavio Nascentes Taddei</dc:creator>
  <cp:lastModifiedBy>Delio Nunes Rebello</cp:lastModifiedBy>
  <dcterms:created xsi:type="dcterms:W3CDTF">2020-08-07T16:10:41Z</dcterms:created>
  <dcterms:modified xsi:type="dcterms:W3CDTF">2021-02-25T13:28:44Z</dcterms:modified>
</cp:coreProperties>
</file>